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4/Без адрес,  ПІБ  та №телефону/"/>
    </mc:Choice>
  </mc:AlternateContent>
  <xr:revisionPtr revIDLastSave="8" documentId="8_{FA9DBE72-5905-415E-B79C-2DDAE084CD6F}" xr6:coauthVersionLast="47" xr6:coauthVersionMax="47" xr10:uidLastSave="{177C5801-4EA0-4142-B7B0-C48CCB38C894}"/>
  <bookViews>
    <workbookView xWindow="-120" yWindow="-120" windowWidth="29040" windowHeight="15840" xr2:uid="{F0669566-3545-4C73-BC0E-7EC719D51F15}"/>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1" l="1"/>
  <c r="J110" i="1"/>
  <c r="K103" i="1"/>
  <c r="J103" i="1"/>
  <c r="K100" i="1"/>
  <c r="J100" i="1"/>
  <c r="K97" i="1"/>
  <c r="J97" i="1"/>
  <c r="K89" i="1"/>
  <c r="J89" i="1"/>
  <c r="K86" i="1"/>
  <c r="K115" i="1" s="1"/>
  <c r="J86" i="1"/>
  <c r="J115" i="1" s="1"/>
  <c r="M64" i="1"/>
  <c r="L64" i="1"/>
  <c r="J64" i="1"/>
  <c r="M60" i="1"/>
  <c r="L60" i="1"/>
  <c r="J60" i="1"/>
  <c r="M56" i="1"/>
  <c r="L56" i="1"/>
  <c r="J56" i="1"/>
  <c r="M55" i="1"/>
  <c r="L55" i="1"/>
  <c r="J55" i="1"/>
  <c r="M52" i="1"/>
  <c r="L52" i="1"/>
  <c r="J52" i="1"/>
  <c r="M49" i="1"/>
  <c r="L49" i="1"/>
  <c r="J49" i="1"/>
  <c r="M47" i="1"/>
  <c r="L47" i="1"/>
  <c r="J47" i="1"/>
  <c r="M42" i="1"/>
  <c r="L42" i="1"/>
  <c r="J42" i="1"/>
  <c r="M39" i="1"/>
  <c r="L39" i="1"/>
  <c r="J39" i="1"/>
  <c r="M36" i="1"/>
  <c r="L36" i="1"/>
  <c r="J36" i="1"/>
  <c r="M27" i="1"/>
  <c r="M69" i="1" s="1"/>
  <c r="L27" i="1"/>
  <c r="J27" i="1"/>
  <c r="J69" i="1" s="1"/>
  <c r="O22" i="1"/>
  <c r="O21" i="1"/>
  <c r="O19" i="1"/>
  <c r="O18" i="1"/>
  <c r="O17" i="1"/>
  <c r="O16" i="1"/>
  <c r="O9" i="1"/>
  <c r="O8" i="1"/>
</calcChain>
</file>

<file path=xl/sharedStrings.xml><?xml version="1.0" encoding="utf-8"?>
<sst xmlns="http://schemas.openxmlformats.org/spreadsheetml/2006/main" count="368" uniqueCount="297">
  <si>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</si>
  <si>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</si>
  <si>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</si>
  <si>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</si>
  <si>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</si>
  <si>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</si>
  <si>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</si>
  <si>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ІV</t>
  </si>
  <si>
    <t>квартал</t>
  </si>
  <si>
    <t>2024</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</si>
  <si>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</si>
  <si>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</si>
  <si>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</si>
  <si>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</si>
  <si>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</si>
  <si>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</si>
  <si>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</si>
  <si>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</si>
  <si>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</si>
  <si>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</si>
  <si>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</si>
  <si>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</si>
  <si>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</si>
  <si>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</si>
  <si>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</si>
  <si>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</si>
  <si>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</si>
  <si>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</si>
  <si>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</si>
  <si>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</si>
  <si>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</si>
  <si>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</si>
  <si>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</si>
  <si>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</si>
  <si>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</si>
  <si>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</si>
  <si>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</si>
  <si>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</si>
  <si>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</si>
  <si>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</si>
  <si>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</si>
  <si>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</si>
  <si>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</si>
  <si>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</si>
  <si>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</si>
  <si>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</si>
  <si>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</si>
  <si>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</si>
  <si>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</si>
  <si>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</si>
  <si>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</si>
  <si>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</si>
  <si>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</si>
  <si>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</si>
  <si>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</si>
  <si>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</si>
  <si>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</si>
  <si>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</si>
  <si>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</si>
  <si>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</si>
  <si>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</si>
  <si>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</si>
  <si>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</si>
  <si>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</si>
  <si>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</si>
  <si>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</si>
  <si>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(п. 2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</si>
  <si>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</si>
  <si>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</si>
  <si>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</si>
  <si>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</si>
  <si>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</si>
  <si>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S1.9.1</t>
  </si>
  <si>
    <t xml:space="preserve">        у міській місцевості </t>
  </si>
  <si>
    <t>055</t>
  </si>
  <si>
    <t>10 роб. днів (якщо договором на приєднання не встановлений більш пізній термін)</t>
  </si>
  <si>
    <t>S1.9.2</t>
  </si>
  <si>
    <t xml:space="preserve">        у сільській місцевості</t>
  </si>
  <si>
    <t>060</t>
  </si>
  <si>
    <t>15 роб. днів (якщо договором на приєднання не встановлений більш пізній термін)</t>
  </si>
  <si>
    <t>S1.10</t>
  </si>
  <si>
    <t xml:space="preserve">    пуск газу в газові мережі внутрішнього газопостачання, у тому числі (п. 9 гл. 2 розділу V*):</t>
  </si>
  <si>
    <t>065</t>
  </si>
  <si>
    <t>S1.10.1</t>
  </si>
  <si>
    <t>070</t>
  </si>
  <si>
    <t>5 роб. днів</t>
  </si>
  <si>
    <t>S1.10.2</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</si>
  <si>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</si>
  <si>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</si>
  <si>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</si>
  <si>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</si>
  <si>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</si>
  <si>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</si>
  <si>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</si>
  <si>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</si>
  <si>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</si>
  <si>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</si>
  <si>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</si>
  <si>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</si>
  <si>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</si>
  <si>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</si>
  <si>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</si>
  <si>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</si>
  <si>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</si>
  <si>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</si>
  <si>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</si>
  <si>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</si>
  <si>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</si>
  <si>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</si>
  <si>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</si>
  <si>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</si>
  <si>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</si>
  <si>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</si>
  <si>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</si>
  <si>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</si>
  <si>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</si>
  <si>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</si>
  <si>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</si>
  <si>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</si>
  <si>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</si>
  <si>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</si>
  <si>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</si>
  <si>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</si>
  <si>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</si>
  <si>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</si>
  <si>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</si>
  <si>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</si>
  <si>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</si>
  <si>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</si>
  <si>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</si>
  <si>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</si>
  <si>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</si>
  <si>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</si>
  <si>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</si>
  <si>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</si>
  <si>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</si>
  <si>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</si>
  <si>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</si>
  <si>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</si>
  <si>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</si>
  <si>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</si>
  <si>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</si>
  <si>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</si>
  <si>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</si>
  <si>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</si>
  <si>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</si>
  <si>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</si>
  <si>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</si>
  <si>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</si>
  <si>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</si>
  <si>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</si>
  <si>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</si>
  <si>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</si>
  <si>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</si>
  <si>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</si>
  <si>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</si>
  <si>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</si>
  <si>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</si>
  <si>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</si>
  <si>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</si>
  <si>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</si>
  <si>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</si>
  <si>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</si>
  <si>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</si>
  <si>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</si>
  <si>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</si>
  <si>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</si>
  <si>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</si>
  <si>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</si>
  <si>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</si>
  <si>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</si>
  <si>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</si>
  <si>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</si>
  <si>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</si>
  <si>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</si>
  <si>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</si>
  <si>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</si>
  <si>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</si>
  <si>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</si>
  <si>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</si>
  <si>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</si>
  <si>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</si>
  <si>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</si>
  <si>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</si>
  <si>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</si>
  <si>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</si>
  <si>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</si>
  <si>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</si>
  <si>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</si>
  <si>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</si>
  <si>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</si>
  <si>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</si>
  <si>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</si>
  <si>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</si>
  <si>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</si>
  <si>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</si>
  <si>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</si>
  <si>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</si>
  <si>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</si>
  <si>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</si>
  <si>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</si>
  <si>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Надання послуги з приєднання до газорозподільної системи</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</si>
  <si>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</si>
  <si>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</si>
  <si>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</si>
  <si>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</si>
  <si>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9 абз. 2</t>
  </si>
  <si>
    <t>у міській місцевості</t>
  </si>
  <si>
    <t>265</t>
  </si>
  <si>
    <t>Пп. 9 абз. 3</t>
  </si>
  <si>
    <t>у сільській місцевості</t>
  </si>
  <si>
    <t>270</t>
  </si>
  <si>
    <t>Пп. 10</t>
  </si>
  <si>
    <t>Пуск газу в газові мережі внутрішнього газопостачання</t>
  </si>
  <si>
    <t>275</t>
  </si>
  <si>
    <t>Пп. 10 абз. 2</t>
  </si>
  <si>
    <t>280</t>
  </si>
  <si>
    <t>Пп. 10 абз. 3</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</si>
  <si>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</si>
  <si>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</si>
  <si>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</si>
  <si>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</si>
  <si>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</si>
  <si>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</si>
  <si>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</si>
  <si>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</si>
  <si>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</si>
  <si>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</si>
  <si>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</si>
  <si>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</si>
  <si>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</si>
  <si>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</si>
  <si>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</si>
  <si>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</si>
  <si>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</si>
  <si>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</si>
  <si>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</si>
  <si>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</si>
  <si>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</si>
  <si>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</si>
  <si>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</si>
  <si>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</si>
  <si>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</si>
  <si>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</si>
  <si>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</si>
  <si>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</si>
  <si>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</si>
  <si>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</si>
  <si>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</si>
  <si>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</si>
  <si>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</si>
  <si>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</si>
  <si>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</si>
  <si>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</si>
  <si>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</si>
  <si>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</si>
  <si>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</si>
  <si>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</si>
  <si>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</si>
  <si>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</si>
  <si>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</si>
  <si>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</si>
  <si>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</si>
  <si>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</si>
  <si>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</si>
  <si>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</si>
  <si>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</si>
  <si>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</si>
  <si>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</si>
  <si>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</si>
  <si>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</si>
  <si>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</si>
  <si>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</si>
  <si>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</si>
  <si>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</si>
  <si>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</si>
  <si>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</si>
  <si>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</si>
  <si>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</si>
  <si>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</si>
  <si>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</si>
  <si>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</si>
  <si>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</si>
  <si>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</si>
  <si>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</si>
  <si>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</si>
  <si>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</si>
  <si>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</si>
  <si>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</si>
  <si>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</si>
  <si>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</si>
  <si>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</si>
  <si>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</si>
  <si>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</si>
  <si>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</si>
  <si>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</si>
  <si>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Провідний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</si>
</sst>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charset val="204"/>
      <scheme val="minor"/>
    </font>
    <font>
      <sz val="11"/>
      <color theme="1"/>
      <name val="Calibri"/>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9">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0" borderId="0" xfId="0" applyFont="1"/>
    <xf numFmtId="0" fontId="5" fillId="0" borderId="0" xfId="0" applyFont="1" applyAlignment="1">
      <alignment horizontal="lef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22" xfId="0" applyFont="1" applyBorder="1" applyAlignment="1">
      <alignment horizontal="center" vertical="top"/>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4" borderId="16" xfId="0" applyFont="1" applyFill="1" applyBorder="1" applyAlignment="1">
      <alignment horizontal="justify" vertical="top" wrapText="1"/>
    </xf>
    <xf numFmtId="0" fontId="0" fillId="4" borderId="10" xfId="0"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12" fillId="0" borderId="0" xfId="0" applyFont="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B3BD9-C5D3-447A-889B-ECEFE41278F4}">
  <dimension ref="A1:Q132"/>
  <sheetViews>
    <sheetView tabSelected="1" workbookViewId="0">
      <selection activeCell="O24" sqref="O24"/>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2" t="s">
        <v>0</v>
      </c>
      <c r="L1" s="142"/>
      <c r="M1" s="142"/>
      <c r="N1" s="142"/>
    </row>
    <row r="2" spans="1:15" ht="15.75" x14ac:dyDescent="0.25">
      <c r="A2" s="1"/>
      <c r="B2" s="1"/>
      <c r="C2" s="1"/>
      <c r="D2" s="1"/>
      <c r="E2" s="1"/>
      <c r="F2" s="1"/>
      <c r="G2" s="1"/>
      <c r="H2" s="1"/>
      <c r="I2" s="1"/>
      <c r="J2" s="1"/>
      <c r="K2" s="143" t="s">
        <v>1</v>
      </c>
      <c r="L2" s="143"/>
      <c r="M2" s="143"/>
      <c r="N2" s="143"/>
    </row>
    <row r="3" spans="1:15" ht="33" customHeight="1" x14ac:dyDescent="0.25">
      <c r="A3" s="1"/>
      <c r="B3" s="1"/>
      <c r="C3" s="1"/>
      <c r="D3" s="1"/>
      <c r="E3" s="1"/>
      <c r="F3" s="1"/>
      <c r="G3" s="1"/>
      <c r="H3" s="1"/>
      <c r="I3" s="1"/>
      <c r="J3" s="1"/>
      <c r="K3" s="144" t="s">
        <v>2</v>
      </c>
      <c r="L3" s="144"/>
      <c r="M3" s="144"/>
      <c r="N3" s="144"/>
    </row>
    <row r="4" spans="1:15" ht="15.75" x14ac:dyDescent="0.25">
      <c r="A4" s="1"/>
      <c r="B4" s="1"/>
      <c r="C4" s="1"/>
      <c r="D4" s="1"/>
      <c r="E4" s="1"/>
      <c r="F4" s="1"/>
      <c r="G4" s="1"/>
      <c r="H4" s="1"/>
      <c r="I4" s="1"/>
      <c r="J4" s="1"/>
      <c r="K4" s="85" t="s">
        <v>3</v>
      </c>
      <c r="L4" s="85"/>
      <c r="M4" s="85"/>
      <c r="N4" s="85"/>
    </row>
    <row r="5" spans="1:15" ht="15.75" x14ac:dyDescent="0.25">
      <c r="A5" s="1"/>
      <c r="B5" s="1"/>
      <c r="C5" s="1"/>
      <c r="D5" s="1"/>
      <c r="E5" s="1"/>
      <c r="F5" s="1"/>
      <c r="G5" s="1"/>
      <c r="H5" s="1"/>
      <c r="I5" s="1"/>
      <c r="J5" s="1"/>
      <c r="K5" s="2"/>
      <c r="L5" s="2"/>
      <c r="M5" s="2"/>
      <c r="N5" s="2"/>
    </row>
    <row r="6" spans="1:15" ht="20.25" x14ac:dyDescent="0.3">
      <c r="B6" s="145" t="s">
        <v>4</v>
      </c>
      <c r="C6" s="145"/>
      <c r="D6" s="145"/>
      <c r="E6" s="145"/>
      <c r="F6" s="145"/>
      <c r="G6" s="145"/>
      <c r="H6" s="145"/>
      <c r="I6" s="145"/>
      <c r="J6" s="145"/>
      <c r="K6" s="145"/>
      <c r="L6" s="145"/>
      <c r="M6" s="145"/>
      <c r="N6" s="145"/>
    </row>
    <row r="7" spans="1:15" ht="20.25" x14ac:dyDescent="0.3">
      <c r="B7" s="146" t="s">
        <v>5</v>
      </c>
      <c r="C7" s="146"/>
      <c r="D7" s="146"/>
      <c r="E7" s="146"/>
      <c r="F7" s="146"/>
      <c r="G7" s="146"/>
      <c r="H7" s="146"/>
      <c r="I7" s="146"/>
      <c r="J7" s="146"/>
      <c r="K7" s="146"/>
      <c r="L7" s="146"/>
      <c r="M7" s="146"/>
      <c r="N7" s="146"/>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3" t="s">
        <v>11</v>
      </c>
      <c r="C10" s="133"/>
      <c r="D10" s="133"/>
      <c r="E10" s="133"/>
      <c r="F10" s="133"/>
      <c r="G10" s="133"/>
      <c r="H10" s="133"/>
      <c r="I10" s="133"/>
      <c r="J10" s="133"/>
      <c r="K10" s="134" t="s">
        <v>12</v>
      </c>
      <c r="L10" s="134"/>
      <c r="M10" s="134"/>
      <c r="N10" s="134"/>
    </row>
    <row r="11" spans="1:15" ht="15.75" x14ac:dyDescent="0.25">
      <c r="B11" s="135" t="s">
        <v>13</v>
      </c>
      <c r="C11" s="135"/>
      <c r="D11" s="135"/>
      <c r="E11" s="135"/>
      <c r="F11" s="135"/>
      <c r="G11" s="135"/>
      <c r="H11" s="135"/>
      <c r="I11" s="135"/>
      <c r="J11" s="135"/>
      <c r="K11" s="136" t="s">
        <v>14</v>
      </c>
      <c r="L11" s="136"/>
      <c r="M11" s="136"/>
      <c r="N11" s="136"/>
    </row>
    <row r="12" spans="1:15" x14ac:dyDescent="0.25">
      <c r="B12" s="137" t="s">
        <v>15</v>
      </c>
      <c r="C12" s="137"/>
      <c r="D12" s="137"/>
      <c r="E12" s="137"/>
      <c r="F12" s="137"/>
      <c r="G12" s="137"/>
      <c r="H12" s="137"/>
      <c r="I12" s="137"/>
      <c r="J12" s="137"/>
      <c r="K12" s="136"/>
      <c r="L12" s="136"/>
      <c r="M12" s="136"/>
      <c r="N12" s="136"/>
    </row>
    <row r="13" spans="1:15" x14ac:dyDescent="0.25">
      <c r="B13" s="138"/>
      <c r="C13" s="138"/>
      <c r="D13" s="138"/>
      <c r="E13" s="138"/>
      <c r="F13" s="138"/>
      <c r="G13" s="138"/>
      <c r="H13" s="138"/>
      <c r="I13" s="138"/>
      <c r="J13" s="138"/>
      <c r="K13" s="136"/>
      <c r="L13" s="136"/>
      <c r="M13" s="136"/>
      <c r="N13" s="136"/>
    </row>
    <row r="14" spans="1:15" ht="16.5" thickBot="1" x14ac:dyDescent="0.3">
      <c r="C14" s="4"/>
      <c r="D14" s="15"/>
      <c r="E14" s="20"/>
      <c r="F14" s="21"/>
      <c r="G14" s="20"/>
      <c r="H14" s="19"/>
      <c r="I14" s="19"/>
      <c r="J14" s="19"/>
      <c r="K14" s="19"/>
      <c r="L14" s="19"/>
    </row>
    <row r="15" spans="1:15" ht="15.75" x14ac:dyDescent="0.25">
      <c r="A15" s="11"/>
      <c r="B15" s="139" t="s">
        <v>16</v>
      </c>
      <c r="C15" s="140"/>
      <c r="D15" s="140"/>
      <c r="E15" s="140"/>
      <c r="F15" s="22"/>
      <c r="G15" s="23"/>
      <c r="H15" s="23"/>
      <c r="I15" s="23"/>
      <c r="J15" s="23"/>
      <c r="K15" s="23"/>
      <c r="L15" s="24"/>
      <c r="M15" s="24"/>
      <c r="N15" s="25"/>
    </row>
    <row r="16" spans="1:15" ht="18.75" x14ac:dyDescent="0.3">
      <c r="A16" s="11"/>
      <c r="B16" s="127" t="s">
        <v>17</v>
      </c>
      <c r="C16" s="128"/>
      <c r="D16" s="128"/>
      <c r="E16" s="128"/>
      <c r="F16" s="147" t="s">
        <v>18</v>
      </c>
      <c r="G16" s="147"/>
      <c r="H16" s="147"/>
      <c r="I16" s="147"/>
      <c r="J16" s="147"/>
      <c r="K16" s="147"/>
      <c r="L16" s="147"/>
      <c r="M16" s="147"/>
      <c r="N16" s="148"/>
      <c r="O16" s="13" t="str">
        <f>IF(F16="","Не вказано найменування ліцензіата","")</f>
        <v/>
      </c>
    </row>
    <row r="17" spans="1:17" ht="18.75" x14ac:dyDescent="0.3">
      <c r="A17" s="11"/>
      <c r="B17" s="123" t="s">
        <v>19</v>
      </c>
      <c r="C17" s="124"/>
      <c r="D17" s="124"/>
      <c r="E17" s="124"/>
      <c r="F17" s="129" t="s">
        <v>20</v>
      </c>
      <c r="G17" s="129"/>
      <c r="H17" s="129"/>
      <c r="I17" s="129"/>
      <c r="J17" s="129"/>
      <c r="K17" s="129"/>
      <c r="L17" s="129"/>
      <c r="M17" s="129"/>
      <c r="N17" s="130"/>
      <c r="O17" s="13" t="str">
        <f>IF(F17="","Не вказано вебсайт","")</f>
        <v/>
      </c>
    </row>
    <row r="18" spans="1:17" ht="18.75" x14ac:dyDescent="0.3">
      <c r="A18" s="11"/>
      <c r="B18" s="123" t="s">
        <v>21</v>
      </c>
      <c r="C18" s="124"/>
      <c r="D18" s="124"/>
      <c r="E18" s="124"/>
      <c r="F18" s="129" t="s">
        <v>22</v>
      </c>
      <c r="G18" s="129"/>
      <c r="H18" s="129"/>
      <c r="I18" s="129"/>
      <c r="J18" s="129"/>
      <c r="K18" s="129"/>
      <c r="L18" s="129"/>
      <c r="M18" s="129"/>
      <c r="N18" s="130"/>
      <c r="O18" s="13" t="str">
        <f>IF(F18="","Не вказано код ЄДРПОУ","")</f>
        <v/>
      </c>
    </row>
    <row r="19" spans="1:17" ht="18.75" x14ac:dyDescent="0.3">
      <c r="A19" s="11"/>
      <c r="B19" s="123" t="s">
        <v>23</v>
      </c>
      <c r="C19" s="124"/>
      <c r="D19" s="124"/>
      <c r="E19" s="124"/>
      <c r="F19" s="125" t="s">
        <v>24</v>
      </c>
      <c r="G19" s="125"/>
      <c r="H19" s="125"/>
      <c r="I19" s="125"/>
      <c r="J19" s="125"/>
      <c r="K19" s="125"/>
      <c r="L19" s="125"/>
      <c r="M19" s="125"/>
      <c r="N19" s="126"/>
      <c r="O19" s="13" t="str">
        <f>IF(F19="","Не вказано ЕІС код","")</f>
        <v/>
      </c>
    </row>
    <row r="20" spans="1:17" ht="18.75" x14ac:dyDescent="0.3">
      <c r="A20" s="11"/>
      <c r="B20" s="127" t="s">
        <v>25</v>
      </c>
      <c r="C20" s="128"/>
      <c r="D20" s="128"/>
      <c r="E20" s="128"/>
      <c r="F20" s="129"/>
      <c r="G20" s="129"/>
      <c r="H20" s="129"/>
      <c r="I20" s="129"/>
      <c r="J20" s="129"/>
      <c r="K20" s="129"/>
      <c r="L20" s="129"/>
      <c r="M20" s="129"/>
      <c r="N20" s="130"/>
      <c r="O20" s="13"/>
    </row>
    <row r="21" spans="1:17" ht="19.5" thickBot="1" x14ac:dyDescent="0.35">
      <c r="A21" s="11"/>
      <c r="B21" s="26"/>
      <c r="C21" s="27"/>
      <c r="D21" s="28"/>
      <c r="E21" s="28"/>
      <c r="F21" s="131" t="s">
        <v>26</v>
      </c>
      <c r="G21" s="131"/>
      <c r="H21" s="131"/>
      <c r="I21" s="131"/>
      <c r="J21" s="131"/>
      <c r="K21" s="131"/>
      <c r="L21" s="131"/>
      <c r="M21" s="131"/>
      <c r="N21" s="132"/>
      <c r="O21" s="13" t="str">
        <f>IF(G124="","Не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IF(G127="","Не вказано виконавця","")</f>
        <v/>
      </c>
    </row>
    <row r="23" spans="1:17" ht="18.75" x14ac:dyDescent="0.3">
      <c r="A23" s="11"/>
      <c r="B23" s="95" t="s">
        <v>27</v>
      </c>
      <c r="C23" s="95"/>
      <c r="D23" s="95"/>
      <c r="E23" s="95"/>
      <c r="F23" s="95"/>
      <c r="G23" s="95"/>
      <c r="H23" s="95"/>
      <c r="I23" s="95"/>
      <c r="J23" s="95"/>
      <c r="K23" s="95"/>
      <c r="L23" s="95"/>
      <c r="M23" s="95"/>
      <c r="N23" s="95"/>
      <c r="O23" s="13"/>
    </row>
    <row r="24" spans="1:17" ht="18.75" x14ac:dyDescent="0.3">
      <c r="A24" s="1"/>
      <c r="B24" s="141"/>
      <c r="C24" s="141"/>
      <c r="D24" s="141"/>
      <c r="E24" s="141"/>
      <c r="F24" s="141"/>
      <c r="G24" s="141"/>
      <c r="H24" s="141"/>
      <c r="I24" s="141"/>
      <c r="J24" s="141"/>
      <c r="K24" s="141"/>
      <c r="L24" s="141"/>
      <c r="M24" s="141"/>
      <c r="N24" s="141"/>
      <c r="O24" s="13"/>
    </row>
    <row r="25" spans="1:17" ht="105" x14ac:dyDescent="0.45">
      <c r="A25" s="1"/>
      <c r="B25" s="29" t="s">
        <v>28</v>
      </c>
      <c r="C25" s="90" t="s">
        <v>29</v>
      </c>
      <c r="D25" s="120"/>
      <c r="E25" s="120"/>
      <c r="F25" s="120"/>
      <c r="G25" s="120"/>
      <c r="H25" s="120"/>
      <c r="I25" s="29" t="s">
        <v>30</v>
      </c>
      <c r="J25" s="29" t="s">
        <v>31</v>
      </c>
      <c r="K25" s="29" t="s">
        <v>32</v>
      </c>
      <c r="L25" s="29" t="s">
        <v>33</v>
      </c>
      <c r="M25" s="29" t="s">
        <v>34</v>
      </c>
      <c r="N25" s="29" t="s">
        <v>35</v>
      </c>
      <c r="O25" s="32"/>
    </row>
    <row r="26" spans="1:17" x14ac:dyDescent="0.25">
      <c r="A26" s="1"/>
      <c r="B26" s="29" t="s">
        <v>36</v>
      </c>
      <c r="C26" s="121" t="s">
        <v>37</v>
      </c>
      <c r="D26" s="122"/>
      <c r="E26" s="122"/>
      <c r="F26" s="122"/>
      <c r="G26" s="122"/>
      <c r="H26" s="122"/>
      <c r="I26" s="29" t="s">
        <v>38</v>
      </c>
      <c r="J26" s="29">
        <v>1</v>
      </c>
      <c r="K26" s="29">
        <v>2</v>
      </c>
      <c r="L26" s="29">
        <v>3</v>
      </c>
      <c r="M26" s="29">
        <v>4</v>
      </c>
      <c r="N26" s="29">
        <v>5</v>
      </c>
    </row>
    <row r="27" spans="1:17" ht="15.75" x14ac:dyDescent="0.25">
      <c r="A27" s="1"/>
      <c r="B27" s="33" t="s">
        <v>39</v>
      </c>
      <c r="C27" s="89" t="s">
        <v>40</v>
      </c>
      <c r="D27" s="89"/>
      <c r="E27" s="89"/>
      <c r="F27" s="89"/>
      <c r="G27" s="89"/>
      <c r="H27" s="91"/>
      <c r="I27" s="34" t="s">
        <v>41</v>
      </c>
      <c r="J27" s="35">
        <f>SUM(J28:J36,J39)</f>
        <v>150</v>
      </c>
      <c r="K27" s="36"/>
      <c r="L27" s="37">
        <f>IF(SUM(J28:J36,J39)=0,0,(SUMPRODUCT(L28:L36,J28:J36)+L39*J39)/SUM(J28:J36,J39))</f>
        <v>27.086666666666666</v>
      </c>
      <c r="M27" s="38">
        <f>SUM(M28:M36,M39)</f>
        <v>6</v>
      </c>
      <c r="N27" s="39">
        <v>0.04</v>
      </c>
    </row>
    <row r="28" spans="1:17" ht="36" customHeight="1" x14ac:dyDescent="0.25">
      <c r="A28" s="1"/>
      <c r="B28" s="33" t="s">
        <v>42</v>
      </c>
      <c r="C28" s="116" t="s">
        <v>43</v>
      </c>
      <c r="D28" s="117"/>
      <c r="E28" s="117"/>
      <c r="F28" s="117"/>
      <c r="G28" s="117"/>
      <c r="H28" s="117"/>
      <c r="I28" s="34" t="s">
        <v>44</v>
      </c>
      <c r="J28" s="40"/>
      <c r="K28" s="41" t="s">
        <v>45</v>
      </c>
      <c r="L28" s="42"/>
      <c r="M28" s="41"/>
      <c r="N28" s="39">
        <v>0</v>
      </c>
    </row>
    <row r="29" spans="1:17" ht="35.25" customHeight="1" x14ac:dyDescent="0.25">
      <c r="A29" s="1"/>
      <c r="B29" s="33" t="s">
        <v>46</v>
      </c>
      <c r="C29" s="116" t="s">
        <v>47</v>
      </c>
      <c r="D29" s="117"/>
      <c r="E29" s="117"/>
      <c r="F29" s="117"/>
      <c r="G29" s="117"/>
      <c r="H29" s="117"/>
      <c r="I29" s="34" t="s">
        <v>48</v>
      </c>
      <c r="J29" s="40"/>
      <c r="K29" s="41" t="s">
        <v>45</v>
      </c>
      <c r="L29" s="42"/>
      <c r="M29" s="41"/>
      <c r="N29" s="39">
        <v>0</v>
      </c>
    </row>
    <row r="30" spans="1:17" ht="33" customHeight="1" x14ac:dyDescent="0.25">
      <c r="A30" s="1"/>
      <c r="B30" s="33" t="s">
        <v>49</v>
      </c>
      <c r="C30" s="116" t="s">
        <v>50</v>
      </c>
      <c r="D30" s="117"/>
      <c r="E30" s="117"/>
      <c r="F30" s="117"/>
      <c r="G30" s="117"/>
      <c r="H30" s="117"/>
      <c r="I30" s="34" t="s">
        <v>51</v>
      </c>
      <c r="J30" s="40"/>
      <c r="K30" s="41" t="s">
        <v>45</v>
      </c>
      <c r="L30" s="42"/>
      <c r="M30" s="41"/>
      <c r="N30" s="39">
        <v>0</v>
      </c>
    </row>
    <row r="31" spans="1:17" ht="36.75" customHeight="1" x14ac:dyDescent="0.25">
      <c r="A31" s="1"/>
      <c r="B31" s="33" t="s">
        <v>52</v>
      </c>
      <c r="C31" s="116" t="s">
        <v>53</v>
      </c>
      <c r="D31" s="117"/>
      <c r="E31" s="117"/>
      <c r="F31" s="117"/>
      <c r="G31" s="117"/>
      <c r="H31" s="117"/>
      <c r="I31" s="34" t="s">
        <v>54</v>
      </c>
      <c r="J31" s="40">
        <v>38</v>
      </c>
      <c r="K31" s="41" t="s">
        <v>45</v>
      </c>
      <c r="L31" s="42">
        <v>17.289473684210527</v>
      </c>
      <c r="M31" s="41">
        <v>6</v>
      </c>
      <c r="N31" s="39">
        <v>0.15789473684210525</v>
      </c>
    </row>
    <row r="32" spans="1:17" ht="33" customHeight="1" x14ac:dyDescent="0.25">
      <c r="A32" s="1"/>
      <c r="B32" s="33" t="s">
        <v>55</v>
      </c>
      <c r="C32" s="96" t="s">
        <v>56</v>
      </c>
      <c r="D32" s="97"/>
      <c r="E32" s="97"/>
      <c r="F32" s="97"/>
      <c r="G32" s="97"/>
      <c r="H32" s="98"/>
      <c r="I32" s="34" t="s">
        <v>57</v>
      </c>
      <c r="J32" s="40"/>
      <c r="K32" s="43" t="s">
        <v>58</v>
      </c>
      <c r="L32" s="42"/>
      <c r="M32" s="41"/>
      <c r="N32" s="39">
        <v>0</v>
      </c>
    </row>
    <row r="33" spans="1:14" ht="34.5" customHeight="1" x14ac:dyDescent="0.25">
      <c r="A33" s="1"/>
      <c r="B33" s="33" t="s">
        <v>59</v>
      </c>
      <c r="C33" s="118" t="s">
        <v>60</v>
      </c>
      <c r="D33" s="119"/>
      <c r="E33" s="119"/>
      <c r="F33" s="119"/>
      <c r="G33" s="119"/>
      <c r="H33" s="119"/>
      <c r="I33" s="34" t="s">
        <v>61</v>
      </c>
      <c r="J33" s="40">
        <v>23</v>
      </c>
      <c r="K33" s="41" t="s">
        <v>45</v>
      </c>
      <c r="L33" s="42">
        <v>7.4347826086956523</v>
      </c>
      <c r="M33" s="41"/>
      <c r="N33" s="39">
        <v>0</v>
      </c>
    </row>
    <row r="34" spans="1:14" ht="36.75" customHeight="1" x14ac:dyDescent="0.25">
      <c r="A34" s="1"/>
      <c r="B34" s="33" t="s">
        <v>62</v>
      </c>
      <c r="C34" s="118" t="s">
        <v>63</v>
      </c>
      <c r="D34" s="119"/>
      <c r="E34" s="119"/>
      <c r="F34" s="119"/>
      <c r="G34" s="119"/>
      <c r="H34" s="119"/>
      <c r="I34" s="34" t="s">
        <v>64</v>
      </c>
      <c r="J34" s="40">
        <v>21</v>
      </c>
      <c r="K34" s="41" t="s">
        <v>58</v>
      </c>
      <c r="L34" s="42">
        <v>10.19047619047619</v>
      </c>
      <c r="M34" s="41"/>
      <c r="N34" s="39">
        <v>0</v>
      </c>
    </row>
    <row r="35" spans="1:14" ht="47.25" x14ac:dyDescent="0.25">
      <c r="A35" s="1"/>
      <c r="B35" s="33" t="s">
        <v>65</v>
      </c>
      <c r="C35" s="96" t="s">
        <v>66</v>
      </c>
      <c r="D35" s="97"/>
      <c r="E35" s="97"/>
      <c r="F35" s="97"/>
      <c r="G35" s="97"/>
      <c r="H35" s="98"/>
      <c r="I35" s="34" t="s">
        <v>67</v>
      </c>
      <c r="J35" s="40">
        <v>23</v>
      </c>
      <c r="K35" s="44" t="s">
        <v>68</v>
      </c>
      <c r="L35" s="42">
        <v>126.34782608695652</v>
      </c>
      <c r="M35" s="41"/>
      <c r="N35" s="39">
        <v>0</v>
      </c>
    </row>
    <row r="36" spans="1:14" ht="36" customHeight="1" x14ac:dyDescent="0.25">
      <c r="A36" s="1"/>
      <c r="B36" s="33" t="s">
        <v>69</v>
      </c>
      <c r="C36" s="116" t="s">
        <v>70</v>
      </c>
      <c r="D36" s="117"/>
      <c r="E36" s="117"/>
      <c r="F36" s="117"/>
      <c r="G36" s="117"/>
      <c r="H36" s="117"/>
      <c r="I36" s="34" t="s">
        <v>71</v>
      </c>
      <c r="J36" s="35">
        <f>SUM(J37:J38)</f>
        <v>23</v>
      </c>
      <c r="K36" s="36"/>
      <c r="L36" s="37">
        <f>IF(SUM(J37:J38)=0,0,SUMPRODUCT(L37:L38,J37:J38)/SUM(J37:J38))</f>
        <v>4.0434782608695654</v>
      </c>
      <c r="M36" s="38">
        <f>SUM(M37:M38)</f>
        <v>0</v>
      </c>
      <c r="N36" s="39">
        <v>0</v>
      </c>
    </row>
    <row r="37" spans="1:14" ht="63" x14ac:dyDescent="0.25">
      <c r="A37" s="1"/>
      <c r="B37" s="33" t="s">
        <v>72</v>
      </c>
      <c r="C37" s="101" t="s">
        <v>73</v>
      </c>
      <c r="D37" s="110"/>
      <c r="E37" s="110"/>
      <c r="F37" s="110"/>
      <c r="G37" s="110"/>
      <c r="H37" s="111"/>
      <c r="I37" s="34" t="s">
        <v>74</v>
      </c>
      <c r="J37" s="40">
        <v>18</v>
      </c>
      <c r="K37" s="41" t="s">
        <v>75</v>
      </c>
      <c r="L37" s="42">
        <v>3.3888888888888888</v>
      </c>
      <c r="M37" s="41"/>
      <c r="N37" s="39">
        <v>0</v>
      </c>
    </row>
    <row r="38" spans="1:14" ht="63" x14ac:dyDescent="0.25">
      <c r="A38" s="1"/>
      <c r="B38" s="33" t="s">
        <v>76</v>
      </c>
      <c r="C38" s="101" t="s">
        <v>77</v>
      </c>
      <c r="D38" s="110"/>
      <c r="E38" s="110"/>
      <c r="F38" s="110"/>
      <c r="G38" s="110"/>
      <c r="H38" s="111"/>
      <c r="I38" s="34" t="s">
        <v>78</v>
      </c>
      <c r="J38" s="40">
        <v>5</v>
      </c>
      <c r="K38" s="41" t="s">
        <v>79</v>
      </c>
      <c r="L38" s="42">
        <v>6.4</v>
      </c>
      <c r="M38" s="41"/>
      <c r="N38" s="39">
        <v>0</v>
      </c>
    </row>
    <row r="39" spans="1:14" ht="15.75" x14ac:dyDescent="0.25">
      <c r="A39" s="1"/>
      <c r="B39" s="33" t="s">
        <v>80</v>
      </c>
      <c r="C39" s="101" t="s">
        <v>81</v>
      </c>
      <c r="D39" s="110"/>
      <c r="E39" s="110"/>
      <c r="F39" s="110"/>
      <c r="G39" s="110"/>
      <c r="H39" s="111"/>
      <c r="I39" s="34" t="s">
        <v>82</v>
      </c>
      <c r="J39" s="35">
        <f>SUM(J40:J41)</f>
        <v>22</v>
      </c>
      <c r="K39" s="36"/>
      <c r="L39" s="37">
        <f>IF(SUM(J40:J41)=0,0,SUMPRODUCT(L40:L41,J40:J41)/SUM(J40:J41))</f>
        <v>1</v>
      </c>
      <c r="M39" s="38">
        <f>SUM(M40:M41)</f>
        <v>0</v>
      </c>
      <c r="N39" s="39">
        <v>0</v>
      </c>
    </row>
    <row r="40" spans="1:14" ht="15.75" x14ac:dyDescent="0.25">
      <c r="A40" s="1"/>
      <c r="B40" s="33" t="s">
        <v>83</v>
      </c>
      <c r="C40" s="101" t="s">
        <v>73</v>
      </c>
      <c r="D40" s="110"/>
      <c r="E40" s="110"/>
      <c r="F40" s="110"/>
      <c r="G40" s="110"/>
      <c r="H40" s="111"/>
      <c r="I40" s="34" t="s">
        <v>84</v>
      </c>
      <c r="J40" s="40">
        <v>17</v>
      </c>
      <c r="K40" s="43" t="s">
        <v>85</v>
      </c>
      <c r="L40" s="42">
        <v>1</v>
      </c>
      <c r="M40" s="41"/>
      <c r="N40" s="39">
        <v>0</v>
      </c>
    </row>
    <row r="41" spans="1:14" ht="15.75" x14ac:dyDescent="0.25">
      <c r="A41" s="1"/>
      <c r="B41" s="33" t="s">
        <v>86</v>
      </c>
      <c r="C41" s="103" t="s">
        <v>77</v>
      </c>
      <c r="D41" s="104"/>
      <c r="E41" s="104"/>
      <c r="F41" s="104"/>
      <c r="G41" s="104"/>
      <c r="H41" s="104"/>
      <c r="I41" s="34" t="s">
        <v>87</v>
      </c>
      <c r="J41" s="40">
        <v>5</v>
      </c>
      <c r="K41" s="43" t="s">
        <v>45</v>
      </c>
      <c r="L41" s="42">
        <v>1</v>
      </c>
      <c r="M41" s="41"/>
      <c r="N41" s="39">
        <v>0</v>
      </c>
    </row>
    <row r="42" spans="1:14" ht="15.75" x14ac:dyDescent="0.25">
      <c r="A42" s="1"/>
      <c r="B42" s="33" t="s">
        <v>88</v>
      </c>
      <c r="C42" s="89" t="s">
        <v>89</v>
      </c>
      <c r="D42" s="89"/>
      <c r="E42" s="89"/>
      <c r="F42" s="89"/>
      <c r="G42" s="89"/>
      <c r="H42" s="91"/>
      <c r="I42" s="34" t="s">
        <v>90</v>
      </c>
      <c r="J42" s="35">
        <f>SUM(J43:J46)</f>
        <v>1689</v>
      </c>
      <c r="K42" s="36"/>
      <c r="L42" s="37">
        <f>IF(SUM(J43:J46)=0,0,SUMPRODUCT(L43:L46,J43:J46)/SUM(J43:J46))</f>
        <v>1.5683836589698046</v>
      </c>
      <c r="M42" s="38">
        <f>SUM(M43:M46)</f>
        <v>0</v>
      </c>
      <c r="N42" s="39">
        <v>0</v>
      </c>
    </row>
    <row r="43" spans="1:14" ht="33.75" customHeight="1" x14ac:dyDescent="0.25">
      <c r="A43" s="1"/>
      <c r="B43" s="33" t="s">
        <v>91</v>
      </c>
      <c r="C43" s="89" t="s">
        <v>92</v>
      </c>
      <c r="D43" s="89"/>
      <c r="E43" s="89"/>
      <c r="F43" s="89"/>
      <c r="G43" s="89"/>
      <c r="H43" s="91"/>
      <c r="I43" s="34" t="s">
        <v>93</v>
      </c>
      <c r="J43" s="40">
        <v>1</v>
      </c>
      <c r="K43" s="41" t="s">
        <v>45</v>
      </c>
      <c r="L43" s="42">
        <v>3</v>
      </c>
      <c r="M43" s="41"/>
      <c r="N43" s="39">
        <v>0</v>
      </c>
    </row>
    <row r="44" spans="1:14" ht="33.75" customHeight="1" x14ac:dyDescent="0.25">
      <c r="A44" s="1"/>
      <c r="B44" s="33" t="s">
        <v>94</v>
      </c>
      <c r="C44" s="89" t="s">
        <v>95</v>
      </c>
      <c r="D44" s="89"/>
      <c r="E44" s="89"/>
      <c r="F44" s="89"/>
      <c r="G44" s="89"/>
      <c r="H44" s="91"/>
      <c r="I44" s="34" t="s">
        <v>96</v>
      </c>
      <c r="J44" s="40">
        <v>526</v>
      </c>
      <c r="K44" s="41" t="s">
        <v>45</v>
      </c>
      <c r="L44" s="42">
        <v>2.2110266159695819</v>
      </c>
      <c r="M44" s="41"/>
      <c r="N44" s="39">
        <v>0</v>
      </c>
    </row>
    <row r="45" spans="1:14" ht="31.5" customHeight="1" x14ac:dyDescent="0.25">
      <c r="A45" s="1"/>
      <c r="B45" s="33" t="s">
        <v>97</v>
      </c>
      <c r="C45" s="89" t="s">
        <v>98</v>
      </c>
      <c r="D45" s="89"/>
      <c r="E45" s="89"/>
      <c r="F45" s="89"/>
      <c r="G45" s="89"/>
      <c r="H45" s="91"/>
      <c r="I45" s="34" t="s">
        <v>99</v>
      </c>
      <c r="J45" s="40">
        <v>1129</v>
      </c>
      <c r="K45" s="41" t="s">
        <v>45</v>
      </c>
      <c r="L45" s="42">
        <v>1.1558901682905225</v>
      </c>
      <c r="M45" s="41"/>
      <c r="N45" s="39">
        <v>0</v>
      </c>
    </row>
    <row r="46" spans="1:14" ht="15.75" x14ac:dyDescent="0.25">
      <c r="A46" s="1"/>
      <c r="B46" s="33" t="s">
        <v>100</v>
      </c>
      <c r="C46" s="89" t="s">
        <v>101</v>
      </c>
      <c r="D46" s="89"/>
      <c r="E46" s="89"/>
      <c r="F46" s="89"/>
      <c r="G46" s="89"/>
      <c r="H46" s="91"/>
      <c r="I46" s="34" t="s">
        <v>102</v>
      </c>
      <c r="J46" s="40">
        <v>33</v>
      </c>
      <c r="K46" s="41" t="s">
        <v>45</v>
      </c>
      <c r="L46" s="42">
        <v>5.3939393939393936</v>
      </c>
      <c r="M46" s="41"/>
      <c r="N46" s="39">
        <v>0</v>
      </c>
    </row>
    <row r="47" spans="1:14" ht="15.75" x14ac:dyDescent="0.25">
      <c r="A47" s="1"/>
      <c r="B47" s="33" t="s">
        <v>103</v>
      </c>
      <c r="C47" s="101" t="s">
        <v>104</v>
      </c>
      <c r="D47" s="102"/>
      <c r="E47" s="102"/>
      <c r="F47" s="102"/>
      <c r="G47" s="102"/>
      <c r="H47" s="102"/>
      <c r="I47" s="34" t="s">
        <v>105</v>
      </c>
      <c r="J47" s="35">
        <f>SUM(J48,J49,J52)</f>
        <v>589</v>
      </c>
      <c r="K47" s="36"/>
      <c r="L47" s="37">
        <f>IF(SUM(J48:J49,J52)=0,0,(L48*J48+L49*J49+L52*J52)/SUM(J48:J49,J52))</f>
        <v>2.2852292020373515</v>
      </c>
      <c r="M47" s="38">
        <f>SUM(M48,M49,M52)</f>
        <v>0</v>
      </c>
      <c r="N47" s="39">
        <v>0</v>
      </c>
    </row>
    <row r="48" spans="1:14" ht="33.75" customHeight="1" x14ac:dyDescent="0.25">
      <c r="A48" s="1"/>
      <c r="B48" s="33" t="s">
        <v>106</v>
      </c>
      <c r="C48" s="105" t="s">
        <v>107</v>
      </c>
      <c r="D48" s="102"/>
      <c r="E48" s="102"/>
      <c r="F48" s="102"/>
      <c r="G48" s="102"/>
      <c r="H48" s="102"/>
      <c r="I48" s="34" t="s">
        <v>108</v>
      </c>
      <c r="J48" s="40">
        <v>63</v>
      </c>
      <c r="K48" s="41" t="s">
        <v>109</v>
      </c>
      <c r="L48" s="42">
        <v>11.936507936507937</v>
      </c>
      <c r="M48" s="41"/>
      <c r="N48" s="39">
        <v>0</v>
      </c>
    </row>
    <row r="49" spans="1:14" ht="36" customHeight="1" x14ac:dyDescent="0.25">
      <c r="A49" s="1"/>
      <c r="B49" s="33" t="s">
        <v>110</v>
      </c>
      <c r="C49" s="101" t="s">
        <v>111</v>
      </c>
      <c r="D49" s="102"/>
      <c r="E49" s="102"/>
      <c r="F49" s="102"/>
      <c r="G49" s="102"/>
      <c r="H49" s="102"/>
      <c r="I49" s="34" t="s">
        <v>112</v>
      </c>
      <c r="J49" s="35">
        <f>SUM(J50:J51)</f>
        <v>525</v>
      </c>
      <c r="K49" s="36"/>
      <c r="L49" s="37">
        <f>IF(SUM(J50:J51)=0,0,SUMPRODUCT(L50:L51,J50:J51)/SUM(J50:J51))</f>
        <v>1.1276190476190475</v>
      </c>
      <c r="M49" s="38">
        <f>SUM(M50:M51)</f>
        <v>0</v>
      </c>
      <c r="N49" s="39">
        <v>0</v>
      </c>
    </row>
    <row r="50" spans="1:14" ht="15.75" x14ac:dyDescent="0.25">
      <c r="A50" s="1"/>
      <c r="B50" s="33" t="s">
        <v>113</v>
      </c>
      <c r="C50" s="101" t="s">
        <v>114</v>
      </c>
      <c r="D50" s="110"/>
      <c r="E50" s="110"/>
      <c r="F50" s="110"/>
      <c r="G50" s="110"/>
      <c r="H50" s="111"/>
      <c r="I50" s="34" t="s">
        <v>115</v>
      </c>
      <c r="J50" s="40">
        <v>448</v>
      </c>
      <c r="K50" s="41" t="s">
        <v>116</v>
      </c>
      <c r="L50" s="42">
        <v>1</v>
      </c>
      <c r="M50" s="41"/>
      <c r="N50" s="39">
        <v>0</v>
      </c>
    </row>
    <row r="51" spans="1:14" ht="15.75" x14ac:dyDescent="0.25">
      <c r="A51" s="1"/>
      <c r="B51" s="33" t="s">
        <v>117</v>
      </c>
      <c r="C51" s="103" t="s">
        <v>77</v>
      </c>
      <c r="D51" s="104"/>
      <c r="E51" s="104"/>
      <c r="F51" s="104"/>
      <c r="G51" s="104"/>
      <c r="H51" s="104"/>
      <c r="I51" s="34" t="s">
        <v>118</v>
      </c>
      <c r="J51" s="40">
        <v>77</v>
      </c>
      <c r="K51" s="41" t="s">
        <v>119</v>
      </c>
      <c r="L51" s="42">
        <v>1.8701298701298701</v>
      </c>
      <c r="M51" s="41"/>
      <c r="N51" s="39">
        <v>0</v>
      </c>
    </row>
    <row r="52" spans="1:14" ht="36.75" customHeight="1" x14ac:dyDescent="0.25">
      <c r="A52" s="1"/>
      <c r="B52" s="33" t="s">
        <v>120</v>
      </c>
      <c r="C52" s="114" t="s">
        <v>121</v>
      </c>
      <c r="D52" s="115"/>
      <c r="E52" s="115"/>
      <c r="F52" s="115"/>
      <c r="G52" s="115"/>
      <c r="H52" s="115"/>
      <c r="I52" s="34" t="s">
        <v>122</v>
      </c>
      <c r="J52" s="35">
        <f>SUM(J53:J54)</f>
        <v>1</v>
      </c>
      <c r="K52" s="36"/>
      <c r="L52" s="37">
        <f>IF(SUM(J53:J54)=0,0,SUMPRODUCT(L53:L54,J53:J54)/SUM(J53:J54))</f>
        <v>2</v>
      </c>
      <c r="M52" s="38">
        <f>SUM(M53:M54)</f>
        <v>0</v>
      </c>
      <c r="N52" s="39">
        <v>0</v>
      </c>
    </row>
    <row r="53" spans="1:14" ht="15.75" x14ac:dyDescent="0.25">
      <c r="A53" s="1"/>
      <c r="B53" s="33" t="s">
        <v>123</v>
      </c>
      <c r="C53" s="101" t="s">
        <v>73</v>
      </c>
      <c r="D53" s="110"/>
      <c r="E53" s="110"/>
      <c r="F53" s="110"/>
      <c r="G53" s="110"/>
      <c r="H53" s="111"/>
      <c r="I53" s="34" t="s">
        <v>124</v>
      </c>
      <c r="J53" s="45">
        <v>1</v>
      </c>
      <c r="K53" s="43" t="s">
        <v>85</v>
      </c>
      <c r="L53" s="42">
        <v>2</v>
      </c>
      <c r="M53" s="46"/>
      <c r="N53" s="39">
        <v>0</v>
      </c>
    </row>
    <row r="54" spans="1:14" ht="15.75" x14ac:dyDescent="0.25">
      <c r="A54" s="1"/>
      <c r="B54" s="33" t="s">
        <v>125</v>
      </c>
      <c r="C54" s="103" t="s">
        <v>77</v>
      </c>
      <c r="D54" s="104"/>
      <c r="E54" s="104"/>
      <c r="F54" s="104"/>
      <c r="G54" s="104"/>
      <c r="H54" s="104"/>
      <c r="I54" s="34" t="s">
        <v>126</v>
      </c>
      <c r="J54" s="47"/>
      <c r="K54" s="43" t="s">
        <v>45</v>
      </c>
      <c r="L54" s="42"/>
      <c r="M54" s="48"/>
      <c r="N54" s="39">
        <v>0</v>
      </c>
    </row>
    <row r="55" spans="1:14" ht="15.75" x14ac:dyDescent="0.25">
      <c r="A55" s="1"/>
      <c r="B55" s="33" t="s">
        <v>127</v>
      </c>
      <c r="C55" s="105" t="s">
        <v>128</v>
      </c>
      <c r="D55" s="102"/>
      <c r="E55" s="102"/>
      <c r="F55" s="102"/>
      <c r="G55" s="102"/>
      <c r="H55" s="106"/>
      <c r="I55" s="34" t="s">
        <v>129</v>
      </c>
      <c r="J55" s="35">
        <f>SUM(J56,J59)</f>
        <v>1</v>
      </c>
      <c r="K55" s="36"/>
      <c r="L55" s="37">
        <f>IF(SUM(J56,J59)=0,0,(L56*J56+L59*J59)/SUM(J56,J59))</f>
        <v>1</v>
      </c>
      <c r="M55" s="38">
        <f>SUM(M56,M59)</f>
        <v>0</v>
      </c>
      <c r="N55" s="39">
        <v>0</v>
      </c>
    </row>
    <row r="56" spans="1:14" ht="15.75" x14ac:dyDescent="0.25">
      <c r="A56" s="1"/>
      <c r="B56" s="33" t="s">
        <v>130</v>
      </c>
      <c r="C56" s="107" t="s">
        <v>131</v>
      </c>
      <c r="D56" s="108"/>
      <c r="E56" s="108"/>
      <c r="F56" s="108"/>
      <c r="G56" s="108"/>
      <c r="H56" s="109"/>
      <c r="I56" s="34" t="s">
        <v>132</v>
      </c>
      <c r="J56" s="35">
        <f>SUM(J57:J58)</f>
        <v>0</v>
      </c>
      <c r="K56" s="36"/>
      <c r="L56" s="37">
        <f>IF(SUM(J57:J58)=0,0,SUMPRODUCT(L57:L58,J57:J58)/SUM(J57:J58))</f>
        <v>0</v>
      </c>
      <c r="M56" s="38">
        <f>SUM(M57:M58)</f>
        <v>0</v>
      </c>
      <c r="N56" s="39">
        <v>0</v>
      </c>
    </row>
    <row r="57" spans="1:14" ht="15.75" x14ac:dyDescent="0.25">
      <c r="A57" s="1"/>
      <c r="B57" s="33" t="s">
        <v>133</v>
      </c>
      <c r="C57" s="101" t="s">
        <v>73</v>
      </c>
      <c r="D57" s="110"/>
      <c r="E57" s="110"/>
      <c r="F57" s="110"/>
      <c r="G57" s="110"/>
      <c r="H57" s="111"/>
      <c r="I57" s="34" t="s">
        <v>134</v>
      </c>
      <c r="J57" s="47"/>
      <c r="K57" s="41" t="s">
        <v>116</v>
      </c>
      <c r="L57" s="42"/>
      <c r="M57" s="49"/>
      <c r="N57" s="39">
        <v>0</v>
      </c>
    </row>
    <row r="58" spans="1:14" ht="15.75" x14ac:dyDescent="0.25">
      <c r="A58" s="1"/>
      <c r="B58" s="33" t="s">
        <v>135</v>
      </c>
      <c r="C58" s="103" t="s">
        <v>77</v>
      </c>
      <c r="D58" s="104"/>
      <c r="E58" s="104"/>
      <c r="F58" s="104"/>
      <c r="G58" s="104"/>
      <c r="H58" s="104"/>
      <c r="I58" s="34" t="s">
        <v>136</v>
      </c>
      <c r="J58" s="47"/>
      <c r="K58" s="41" t="s">
        <v>119</v>
      </c>
      <c r="L58" s="42"/>
      <c r="M58" s="48"/>
      <c r="N58" s="39">
        <v>0</v>
      </c>
    </row>
    <row r="59" spans="1:14" ht="15.75" x14ac:dyDescent="0.25">
      <c r="A59" s="1"/>
      <c r="B59" s="33" t="s">
        <v>137</v>
      </c>
      <c r="C59" s="112" t="s">
        <v>138</v>
      </c>
      <c r="D59" s="113"/>
      <c r="E59" s="113"/>
      <c r="F59" s="113"/>
      <c r="G59" s="113"/>
      <c r="H59" s="113"/>
      <c r="I59" s="34" t="s">
        <v>139</v>
      </c>
      <c r="J59" s="51">
        <v>1</v>
      </c>
      <c r="K59" s="43" t="s">
        <v>85</v>
      </c>
      <c r="L59" s="42">
        <v>1</v>
      </c>
      <c r="M59" s="49"/>
      <c r="N59" s="39">
        <v>0</v>
      </c>
    </row>
    <row r="60" spans="1:14" ht="15.75" x14ac:dyDescent="0.25">
      <c r="A60" s="1"/>
      <c r="B60" s="33" t="s">
        <v>140</v>
      </c>
      <c r="C60" s="101" t="s">
        <v>141</v>
      </c>
      <c r="D60" s="102"/>
      <c r="E60" s="102"/>
      <c r="F60" s="102"/>
      <c r="G60" s="102"/>
      <c r="H60" s="102"/>
      <c r="I60" s="34" t="s">
        <v>142</v>
      </c>
      <c r="J60" s="35">
        <f>SUM(J61:J63)</f>
        <v>10</v>
      </c>
      <c r="K60" s="36"/>
      <c r="L60" s="37">
        <f>IF(SUM(J61:J63)=0,0,SUMPRODUCT(L61:L63,J61:J63)/SUM(J61:J63))</f>
        <v>3.9</v>
      </c>
      <c r="M60" s="38">
        <f>SUM(M61:M63)</f>
        <v>0</v>
      </c>
      <c r="N60" s="39">
        <v>0</v>
      </c>
    </row>
    <row r="61" spans="1:14" ht="32.25" customHeight="1" x14ac:dyDescent="0.25">
      <c r="A61" s="1"/>
      <c r="B61" s="33" t="s">
        <v>143</v>
      </c>
      <c r="C61" s="96" t="s">
        <v>144</v>
      </c>
      <c r="D61" s="97"/>
      <c r="E61" s="97"/>
      <c r="F61" s="97"/>
      <c r="G61" s="97"/>
      <c r="H61" s="98"/>
      <c r="I61" s="34" t="s">
        <v>145</v>
      </c>
      <c r="J61" s="47">
        <v>10</v>
      </c>
      <c r="K61" s="43" t="s">
        <v>146</v>
      </c>
      <c r="L61" s="52">
        <v>3.9</v>
      </c>
      <c r="M61" s="49"/>
      <c r="N61" s="39">
        <v>0</v>
      </c>
    </row>
    <row r="62" spans="1:14" ht="32.25" customHeight="1" x14ac:dyDescent="0.25">
      <c r="A62" s="1"/>
      <c r="B62" s="33" t="s">
        <v>147</v>
      </c>
      <c r="C62" s="96" t="s">
        <v>148</v>
      </c>
      <c r="D62" s="97"/>
      <c r="E62" s="97"/>
      <c r="F62" s="97"/>
      <c r="G62" s="97"/>
      <c r="H62" s="98"/>
      <c r="I62" s="34" t="s">
        <v>149</v>
      </c>
      <c r="J62" s="47"/>
      <c r="K62" s="43" t="s">
        <v>45</v>
      </c>
      <c r="L62" s="52"/>
      <c r="M62" s="49"/>
      <c r="N62" s="39">
        <v>0</v>
      </c>
    </row>
    <row r="63" spans="1:14" ht="32.25" customHeight="1" x14ac:dyDescent="0.25">
      <c r="A63" s="1"/>
      <c r="B63" s="33" t="s">
        <v>150</v>
      </c>
      <c r="C63" s="96" t="s">
        <v>151</v>
      </c>
      <c r="D63" s="97"/>
      <c r="E63" s="97"/>
      <c r="F63" s="97"/>
      <c r="G63" s="97"/>
      <c r="H63" s="98"/>
      <c r="I63" s="34" t="s">
        <v>152</v>
      </c>
      <c r="J63" s="47"/>
      <c r="K63" s="43" t="s">
        <v>45</v>
      </c>
      <c r="L63" s="52"/>
      <c r="M63" s="49"/>
      <c r="N63" s="39">
        <v>0</v>
      </c>
    </row>
    <row r="64" spans="1:14" ht="34.5" customHeight="1" x14ac:dyDescent="0.25">
      <c r="A64" s="1"/>
      <c r="B64" s="33" t="s">
        <v>153</v>
      </c>
      <c r="C64" s="96" t="s">
        <v>154</v>
      </c>
      <c r="D64" s="97"/>
      <c r="E64" s="97"/>
      <c r="F64" s="97"/>
      <c r="G64" s="97"/>
      <c r="H64" s="98"/>
      <c r="I64" s="34" t="s">
        <v>155</v>
      </c>
      <c r="J64" s="35">
        <f>SUM(J65:J67)</f>
        <v>936</v>
      </c>
      <c r="K64" s="36"/>
      <c r="L64" s="37">
        <f>IF(SUM(J65:J67)=0,0,SUMPRODUCT(L65:L67,J65:J67)/SUM(J65:J67))</f>
        <v>8.9807692307692299</v>
      </c>
      <c r="M64" s="38">
        <f>SUM(M65:M67)</f>
        <v>0</v>
      </c>
      <c r="N64" s="39">
        <v>0</v>
      </c>
    </row>
    <row r="65" spans="1:14" ht="33.75" customHeight="1" x14ac:dyDescent="0.25">
      <c r="A65" s="1"/>
      <c r="B65" s="33" t="s">
        <v>156</v>
      </c>
      <c r="C65" s="96" t="s">
        <v>157</v>
      </c>
      <c r="D65" s="97"/>
      <c r="E65" s="97"/>
      <c r="F65" s="97"/>
      <c r="G65" s="97"/>
      <c r="H65" s="98"/>
      <c r="I65" s="34" t="s">
        <v>158</v>
      </c>
      <c r="J65" s="47">
        <v>933</v>
      </c>
      <c r="K65" s="41" t="s">
        <v>159</v>
      </c>
      <c r="L65" s="52">
        <v>9.005359056806002</v>
      </c>
      <c r="M65" s="48"/>
      <c r="N65" s="39">
        <v>0</v>
      </c>
    </row>
    <row r="66" spans="1:14" ht="22.5" customHeight="1" x14ac:dyDescent="0.25">
      <c r="A66" s="1"/>
      <c r="B66" s="33" t="s">
        <v>160</v>
      </c>
      <c r="C66" s="96" t="s">
        <v>161</v>
      </c>
      <c r="D66" s="97"/>
      <c r="E66" s="97"/>
      <c r="F66" s="97"/>
      <c r="G66" s="97"/>
      <c r="H66" s="98"/>
      <c r="I66" s="34" t="s">
        <v>162</v>
      </c>
      <c r="J66" s="47">
        <v>1</v>
      </c>
      <c r="K66" s="41" t="s">
        <v>85</v>
      </c>
      <c r="L66" s="52">
        <v>2</v>
      </c>
      <c r="M66" s="48"/>
      <c r="N66" s="39">
        <v>0</v>
      </c>
    </row>
    <row r="67" spans="1:14" ht="27" customHeight="1" x14ac:dyDescent="0.25">
      <c r="A67" s="1"/>
      <c r="B67" s="33" t="s">
        <v>163</v>
      </c>
      <c r="C67" s="96" t="s">
        <v>164</v>
      </c>
      <c r="D67" s="97"/>
      <c r="E67" s="97"/>
      <c r="F67" s="97"/>
      <c r="G67" s="97"/>
      <c r="H67" s="98"/>
      <c r="I67" s="34" t="s">
        <v>165</v>
      </c>
      <c r="J67" s="47">
        <v>2</v>
      </c>
      <c r="K67" s="41" t="s">
        <v>58</v>
      </c>
      <c r="L67" s="52">
        <v>1</v>
      </c>
      <c r="M67" s="48"/>
      <c r="N67" s="39">
        <v>0</v>
      </c>
    </row>
    <row r="68" spans="1:14" ht="51" customHeight="1" x14ac:dyDescent="0.25">
      <c r="A68" s="1"/>
      <c r="B68" s="33" t="s">
        <v>166</v>
      </c>
      <c r="C68" s="96" t="s">
        <v>167</v>
      </c>
      <c r="D68" s="97"/>
      <c r="E68" s="97"/>
      <c r="F68" s="97"/>
      <c r="G68" s="97"/>
      <c r="H68" s="98"/>
      <c r="I68" s="34" t="s">
        <v>168</v>
      </c>
      <c r="J68" s="47">
        <v>197</v>
      </c>
      <c r="K68" s="41" t="s">
        <v>169</v>
      </c>
      <c r="L68" s="52">
        <v>27</v>
      </c>
      <c r="M68" s="48"/>
      <c r="N68" s="39">
        <v>0</v>
      </c>
    </row>
    <row r="69" spans="1:14" ht="15.75" x14ac:dyDescent="0.25">
      <c r="A69" s="1"/>
      <c r="B69" s="90" t="s">
        <v>170</v>
      </c>
      <c r="C69" s="90"/>
      <c r="D69" s="90"/>
      <c r="E69" s="90"/>
      <c r="F69" s="90"/>
      <c r="G69" s="90"/>
      <c r="H69" s="90"/>
      <c r="I69" s="34" t="s">
        <v>171</v>
      </c>
      <c r="J69" s="35">
        <f>J27+J42+J47+J55+J60+J64+J68</f>
        <v>3572</v>
      </c>
      <c r="K69" s="36"/>
      <c r="L69" s="36"/>
      <c r="M69" s="38">
        <f>M27+M42+M47+M55+M60+M64+M68</f>
        <v>6</v>
      </c>
      <c r="N69" s="39">
        <v>1.6797312430011197E-3</v>
      </c>
    </row>
    <row r="70" spans="1:14" ht="15.75" x14ac:dyDescent="0.25">
      <c r="A70" s="1"/>
      <c r="B70" s="53"/>
      <c r="C70" s="53"/>
      <c r="D70" s="53"/>
      <c r="E70" s="53"/>
      <c r="F70" s="53"/>
      <c r="G70" s="53"/>
      <c r="H70" s="53"/>
      <c r="I70" s="54"/>
      <c r="J70" s="55"/>
      <c r="K70" s="56"/>
      <c r="L70" s="56"/>
      <c r="M70" s="57"/>
      <c r="N70" s="57"/>
    </row>
    <row r="71" spans="1:14" ht="15.75" x14ac:dyDescent="0.25">
      <c r="A71" s="1"/>
      <c r="B71" s="99">
        <v>2</v>
      </c>
      <c r="C71" s="99"/>
      <c r="D71" s="99"/>
      <c r="E71" s="99"/>
      <c r="F71" s="99"/>
      <c r="G71" s="99"/>
      <c r="H71" s="99"/>
      <c r="I71" s="99"/>
      <c r="J71" s="99"/>
      <c r="K71" s="99"/>
      <c r="L71" s="99"/>
      <c r="M71" s="99"/>
      <c r="N71" s="99"/>
    </row>
    <row r="72" spans="1:14" ht="15.75" x14ac:dyDescent="0.25">
      <c r="A72" s="1"/>
      <c r="B72" s="100" t="s">
        <v>172</v>
      </c>
      <c r="C72" s="100"/>
      <c r="D72" s="100"/>
      <c r="E72" s="100"/>
      <c r="F72" s="100"/>
      <c r="G72" s="100"/>
      <c r="H72" s="100"/>
      <c r="I72" s="100"/>
      <c r="J72" s="100"/>
      <c r="K72" s="100"/>
      <c r="L72" s="100"/>
      <c r="M72" s="100"/>
      <c r="N72" s="100"/>
    </row>
    <row r="73" spans="1:14" ht="15.75" x14ac:dyDescent="0.25">
      <c r="A73" s="1"/>
      <c r="B73" s="94" t="s">
        <v>173</v>
      </c>
      <c r="C73" s="95"/>
      <c r="D73" s="95"/>
      <c r="E73" s="95"/>
      <c r="F73" s="95"/>
      <c r="G73" s="95"/>
      <c r="H73" s="95"/>
      <c r="I73" s="95"/>
      <c r="J73" s="95"/>
      <c r="K73" s="95"/>
      <c r="L73" s="95"/>
      <c r="M73" s="95"/>
      <c r="N73" s="95"/>
    </row>
    <row r="74" spans="1:14" ht="15.75" x14ac:dyDescent="0.25">
      <c r="A74" s="1"/>
      <c r="B74" s="58"/>
      <c r="C74" s="59"/>
      <c r="D74" s="60"/>
      <c r="E74" s="60"/>
      <c r="F74" s="60"/>
      <c r="G74" s="60"/>
      <c r="H74" s="60"/>
      <c r="I74" s="61"/>
      <c r="K74" s="62"/>
      <c r="L74" s="63"/>
      <c r="M74" s="63"/>
      <c r="N74" s="63"/>
    </row>
    <row r="75" spans="1:14" ht="15.75" x14ac:dyDescent="0.25">
      <c r="A75" s="1"/>
      <c r="B75" s="58"/>
      <c r="C75" s="59"/>
      <c r="D75" s="60"/>
      <c r="E75" s="60"/>
      <c r="F75" s="60"/>
      <c r="G75" s="60"/>
      <c r="H75" s="60"/>
      <c r="I75" s="61"/>
      <c r="K75" s="62"/>
      <c r="L75" s="63"/>
      <c r="M75" s="63"/>
      <c r="N75" s="63"/>
    </row>
    <row r="76" spans="1:14" ht="78.75" x14ac:dyDescent="0.25">
      <c r="A76" s="1"/>
      <c r="B76" s="64" t="s">
        <v>174</v>
      </c>
      <c r="C76" s="90" t="s">
        <v>175</v>
      </c>
      <c r="D76" s="90"/>
      <c r="E76" s="90"/>
      <c r="F76" s="90"/>
      <c r="G76" s="90"/>
      <c r="H76" s="90"/>
      <c r="I76" s="30" t="s">
        <v>30</v>
      </c>
      <c r="J76" s="30" t="s">
        <v>176</v>
      </c>
      <c r="K76" s="30" t="s">
        <v>177</v>
      </c>
      <c r="L76" s="63"/>
      <c r="M76" s="63"/>
      <c r="N76" s="63"/>
    </row>
    <row r="77" spans="1:14" ht="15.75" x14ac:dyDescent="0.25">
      <c r="A77" s="1"/>
      <c r="B77" s="30" t="s">
        <v>36</v>
      </c>
      <c r="C77" s="90" t="s">
        <v>37</v>
      </c>
      <c r="D77" s="90"/>
      <c r="E77" s="90"/>
      <c r="F77" s="90"/>
      <c r="G77" s="90"/>
      <c r="H77" s="31" t="s">
        <v>38</v>
      </c>
      <c r="I77" s="65" t="s">
        <v>178</v>
      </c>
      <c r="J77" s="30">
        <v>1</v>
      </c>
      <c r="K77" s="66">
        <v>2</v>
      </c>
      <c r="L77" s="63"/>
      <c r="M77" s="63"/>
      <c r="N77" s="63"/>
    </row>
    <row r="78" spans="1:14" ht="46.5" customHeight="1" x14ac:dyDescent="0.25">
      <c r="A78" s="1"/>
      <c r="B78" s="50" t="s">
        <v>179</v>
      </c>
      <c r="C78" s="89" t="s">
        <v>180</v>
      </c>
      <c r="D78" s="89"/>
      <c r="E78" s="89"/>
      <c r="F78" s="89"/>
      <c r="G78" s="89"/>
      <c r="H78" s="30" t="s">
        <v>45</v>
      </c>
      <c r="I78" s="34" t="s">
        <v>181</v>
      </c>
      <c r="J78" s="41"/>
      <c r="K78" s="43"/>
      <c r="L78" s="63"/>
      <c r="M78" s="63"/>
      <c r="N78" s="63"/>
    </row>
    <row r="79" spans="1:14" ht="38.25" customHeight="1" x14ac:dyDescent="0.25">
      <c r="A79" s="1"/>
      <c r="B79" s="50" t="s">
        <v>182</v>
      </c>
      <c r="C79" s="89" t="s">
        <v>183</v>
      </c>
      <c r="D79" s="89"/>
      <c r="E79" s="89"/>
      <c r="F79" s="89"/>
      <c r="G79" s="89"/>
      <c r="H79" s="30" t="s">
        <v>45</v>
      </c>
      <c r="I79" s="34" t="s">
        <v>184</v>
      </c>
      <c r="J79" s="41"/>
      <c r="K79" s="43"/>
      <c r="L79" s="63"/>
      <c r="M79" s="63"/>
      <c r="N79" s="63"/>
    </row>
    <row r="80" spans="1:14" ht="36.75" customHeight="1" x14ac:dyDescent="0.25">
      <c r="A80" s="1"/>
      <c r="B80" s="50" t="s">
        <v>185</v>
      </c>
      <c r="C80" s="89" t="s">
        <v>186</v>
      </c>
      <c r="D80" s="89"/>
      <c r="E80" s="89"/>
      <c r="F80" s="89"/>
      <c r="G80" s="89"/>
      <c r="H80" s="30" t="s">
        <v>45</v>
      </c>
      <c r="I80" s="34" t="s">
        <v>187</v>
      </c>
      <c r="J80" s="41"/>
      <c r="K80" s="43"/>
      <c r="L80" s="63"/>
      <c r="M80" s="63"/>
      <c r="N80" s="63"/>
    </row>
    <row r="81" spans="1:14" ht="36.75" customHeight="1" x14ac:dyDescent="0.25">
      <c r="A81" s="1"/>
      <c r="B81" s="50" t="s">
        <v>188</v>
      </c>
      <c r="C81" s="89" t="s">
        <v>189</v>
      </c>
      <c r="D81" s="89"/>
      <c r="E81" s="89"/>
      <c r="F81" s="89"/>
      <c r="G81" s="89"/>
      <c r="H81" s="30" t="s">
        <v>45</v>
      </c>
      <c r="I81" s="34" t="s">
        <v>190</v>
      </c>
      <c r="J81" s="41"/>
      <c r="K81" s="43"/>
      <c r="L81" s="63"/>
      <c r="M81" s="63"/>
      <c r="N81" s="63"/>
    </row>
    <row r="82" spans="1:14" ht="45.75" customHeight="1" x14ac:dyDescent="0.25">
      <c r="A82" s="1"/>
      <c r="B82" s="50" t="s">
        <v>191</v>
      </c>
      <c r="C82" s="89" t="s">
        <v>192</v>
      </c>
      <c r="D82" s="89"/>
      <c r="E82" s="89"/>
      <c r="F82" s="89"/>
      <c r="G82" s="89"/>
      <c r="H82" s="30" t="s">
        <v>58</v>
      </c>
      <c r="I82" s="34" t="s">
        <v>193</v>
      </c>
      <c r="J82" s="41"/>
      <c r="K82" s="43"/>
      <c r="L82" s="63"/>
      <c r="M82" s="63"/>
      <c r="N82" s="63"/>
    </row>
    <row r="83" spans="1:14" ht="46.5" customHeight="1" x14ac:dyDescent="0.25">
      <c r="A83" s="1"/>
      <c r="B83" s="50" t="s">
        <v>194</v>
      </c>
      <c r="C83" s="89" t="s">
        <v>195</v>
      </c>
      <c r="D83" s="89"/>
      <c r="E83" s="89"/>
      <c r="F83" s="89"/>
      <c r="G83" s="89"/>
      <c r="H83" s="30" t="s">
        <v>45</v>
      </c>
      <c r="I83" s="34" t="s">
        <v>196</v>
      </c>
      <c r="J83" s="41"/>
      <c r="K83" s="43"/>
      <c r="L83" s="63"/>
      <c r="M83" s="63"/>
      <c r="N83" s="63"/>
    </row>
    <row r="84" spans="1:14" ht="32.25" customHeight="1" x14ac:dyDescent="0.25">
      <c r="A84" s="1"/>
      <c r="B84" s="50" t="s">
        <v>197</v>
      </c>
      <c r="C84" s="89" t="s">
        <v>198</v>
      </c>
      <c r="D84" s="89"/>
      <c r="E84" s="89"/>
      <c r="F84" s="89"/>
      <c r="G84" s="89"/>
      <c r="H84" s="30" t="s">
        <v>58</v>
      </c>
      <c r="I84" s="34" t="s">
        <v>199</v>
      </c>
      <c r="J84" s="41"/>
      <c r="K84" s="43"/>
      <c r="L84" s="63"/>
      <c r="M84" s="63"/>
      <c r="N84" s="63"/>
    </row>
    <row r="85" spans="1:14" ht="31.5" x14ac:dyDescent="0.25">
      <c r="A85" s="1"/>
      <c r="B85" s="50" t="s">
        <v>200</v>
      </c>
      <c r="C85" s="89" t="s">
        <v>201</v>
      </c>
      <c r="D85" s="89"/>
      <c r="E85" s="89"/>
      <c r="F85" s="89"/>
      <c r="G85" s="89"/>
      <c r="H85" s="30" t="s">
        <v>68</v>
      </c>
      <c r="I85" s="34" t="s">
        <v>202</v>
      </c>
      <c r="J85" s="41"/>
      <c r="K85" s="43"/>
      <c r="L85" s="63"/>
      <c r="M85" s="63"/>
      <c r="N85" s="63"/>
    </row>
    <row r="86" spans="1:14" ht="32.25" customHeight="1" x14ac:dyDescent="0.25">
      <c r="A86" s="1"/>
      <c r="B86" s="64" t="s">
        <v>203</v>
      </c>
      <c r="C86" s="91" t="s">
        <v>204</v>
      </c>
      <c r="D86" s="92"/>
      <c r="E86" s="92"/>
      <c r="F86" s="92"/>
      <c r="G86" s="92"/>
      <c r="H86" s="93"/>
      <c r="I86" s="34" t="s">
        <v>205</v>
      </c>
      <c r="J86" s="38">
        <f>SUM(J87:J88)</f>
        <v>0</v>
      </c>
      <c r="K86" s="38">
        <f>SUM(K87:K88)</f>
        <v>0</v>
      </c>
      <c r="L86" s="63"/>
      <c r="M86" s="63"/>
      <c r="N86" s="63"/>
    </row>
    <row r="87" spans="1:14" ht="45" x14ac:dyDescent="0.25">
      <c r="A87" s="1"/>
      <c r="B87" s="64" t="s">
        <v>206</v>
      </c>
      <c r="C87" s="89" t="s">
        <v>207</v>
      </c>
      <c r="D87" s="89"/>
      <c r="E87" s="89"/>
      <c r="F87" s="89"/>
      <c r="G87" s="89"/>
      <c r="H87" s="29" t="s">
        <v>75</v>
      </c>
      <c r="I87" s="34" t="s">
        <v>208</v>
      </c>
      <c r="J87" s="41"/>
      <c r="K87" s="43"/>
      <c r="L87" s="63"/>
      <c r="M87" s="63"/>
      <c r="N87" s="63"/>
    </row>
    <row r="88" spans="1:14" ht="45" x14ac:dyDescent="0.25">
      <c r="A88" s="1"/>
      <c r="B88" s="64" t="s">
        <v>209</v>
      </c>
      <c r="C88" s="89" t="s">
        <v>210</v>
      </c>
      <c r="D88" s="89"/>
      <c r="E88" s="89"/>
      <c r="F88" s="89"/>
      <c r="G88" s="89"/>
      <c r="H88" s="29" t="s">
        <v>79</v>
      </c>
      <c r="I88" s="34" t="s">
        <v>211</v>
      </c>
      <c r="J88" s="41"/>
      <c r="K88" s="43"/>
      <c r="L88" s="63"/>
      <c r="M88" s="63"/>
      <c r="N88" s="63"/>
    </row>
    <row r="89" spans="1:14" ht="15.75" x14ac:dyDescent="0.25">
      <c r="A89" s="1"/>
      <c r="B89" s="50" t="s">
        <v>212</v>
      </c>
      <c r="C89" s="91" t="s">
        <v>213</v>
      </c>
      <c r="D89" s="92"/>
      <c r="E89" s="92"/>
      <c r="F89" s="92"/>
      <c r="G89" s="92"/>
      <c r="H89" s="93"/>
      <c r="I89" s="34" t="s">
        <v>214</v>
      </c>
      <c r="J89" s="38">
        <f>SUM(J90:J91)</f>
        <v>0</v>
      </c>
      <c r="K89" s="38">
        <f>SUM(K90:K91)</f>
        <v>0</v>
      </c>
      <c r="L89" s="63"/>
      <c r="M89" s="63"/>
      <c r="N89" s="63"/>
    </row>
    <row r="90" spans="1:14" ht="15.75" x14ac:dyDescent="0.25">
      <c r="A90" s="1"/>
      <c r="B90" s="64" t="s">
        <v>215</v>
      </c>
      <c r="C90" s="89" t="s">
        <v>207</v>
      </c>
      <c r="D90" s="89"/>
      <c r="E90" s="89"/>
      <c r="F90" s="89"/>
      <c r="G90" s="89"/>
      <c r="H90" s="30" t="s">
        <v>85</v>
      </c>
      <c r="I90" s="34" t="s">
        <v>216</v>
      </c>
      <c r="J90" s="41"/>
      <c r="K90" s="43"/>
      <c r="L90" s="63"/>
      <c r="M90" s="63"/>
      <c r="N90" s="63"/>
    </row>
    <row r="91" spans="1:14" ht="15.75" x14ac:dyDescent="0.25">
      <c r="A91" s="1"/>
      <c r="B91" s="64" t="s">
        <v>217</v>
      </c>
      <c r="C91" s="89" t="s">
        <v>210</v>
      </c>
      <c r="D91" s="89"/>
      <c r="E91" s="89"/>
      <c r="F91" s="89"/>
      <c r="G91" s="89"/>
      <c r="H91" s="30" t="s">
        <v>45</v>
      </c>
      <c r="I91" s="34" t="s">
        <v>218</v>
      </c>
      <c r="J91" s="41"/>
      <c r="K91" s="43"/>
      <c r="L91" s="63"/>
      <c r="M91" s="63"/>
      <c r="N91" s="63"/>
    </row>
    <row r="92" spans="1:14" ht="36" customHeight="1" x14ac:dyDescent="0.25">
      <c r="A92" s="1"/>
      <c r="B92" s="50" t="s">
        <v>219</v>
      </c>
      <c r="C92" s="89" t="s">
        <v>220</v>
      </c>
      <c r="D92" s="89"/>
      <c r="E92" s="89"/>
      <c r="F92" s="89"/>
      <c r="G92" s="89"/>
      <c r="H92" s="30" t="s">
        <v>45</v>
      </c>
      <c r="I92" s="34" t="s">
        <v>221</v>
      </c>
      <c r="J92" s="41"/>
      <c r="K92" s="43"/>
      <c r="L92" s="63"/>
      <c r="M92" s="63"/>
      <c r="N92" s="63"/>
    </row>
    <row r="93" spans="1:14" ht="36.75" customHeight="1" x14ac:dyDescent="0.25">
      <c r="A93" s="1"/>
      <c r="B93" s="50" t="s">
        <v>222</v>
      </c>
      <c r="C93" s="89" t="s">
        <v>223</v>
      </c>
      <c r="D93" s="89"/>
      <c r="E93" s="89"/>
      <c r="F93" s="89"/>
      <c r="G93" s="89"/>
      <c r="H93" s="30" t="s">
        <v>45</v>
      </c>
      <c r="I93" s="34" t="s">
        <v>224</v>
      </c>
      <c r="J93" s="41"/>
      <c r="K93" s="43"/>
      <c r="L93" s="63"/>
      <c r="M93" s="63"/>
      <c r="N93" s="63"/>
    </row>
    <row r="94" spans="1:14" ht="47.25" customHeight="1" x14ac:dyDescent="0.25">
      <c r="A94" s="1"/>
      <c r="B94" s="50" t="s">
        <v>225</v>
      </c>
      <c r="C94" s="89" t="s">
        <v>226</v>
      </c>
      <c r="D94" s="89"/>
      <c r="E94" s="89"/>
      <c r="F94" s="89"/>
      <c r="G94" s="89"/>
      <c r="H94" s="30" t="s">
        <v>45</v>
      </c>
      <c r="I94" s="34" t="s">
        <v>227</v>
      </c>
      <c r="J94" s="41"/>
      <c r="K94" s="43"/>
      <c r="L94" s="63"/>
      <c r="M94" s="63"/>
      <c r="N94" s="63"/>
    </row>
    <row r="95" spans="1:14" ht="21.75" customHeight="1" x14ac:dyDescent="0.25">
      <c r="A95" s="1"/>
      <c r="B95" s="50" t="s">
        <v>228</v>
      </c>
      <c r="C95" s="89" t="s">
        <v>229</v>
      </c>
      <c r="D95" s="89"/>
      <c r="E95" s="89"/>
      <c r="F95" s="89"/>
      <c r="G95" s="89"/>
      <c r="H95" s="30" t="s">
        <v>45</v>
      </c>
      <c r="I95" s="34" t="s">
        <v>230</v>
      </c>
      <c r="J95" s="41"/>
      <c r="K95" s="43"/>
      <c r="L95" s="63"/>
      <c r="M95" s="63"/>
      <c r="N95" s="63"/>
    </row>
    <row r="96" spans="1:14" ht="50.25" customHeight="1" x14ac:dyDescent="0.25">
      <c r="A96" s="1"/>
      <c r="B96" s="50" t="s">
        <v>231</v>
      </c>
      <c r="C96" s="89" t="s">
        <v>232</v>
      </c>
      <c r="D96" s="89"/>
      <c r="E96" s="89"/>
      <c r="F96" s="89"/>
      <c r="G96" s="89"/>
      <c r="H96" s="30" t="s">
        <v>109</v>
      </c>
      <c r="I96" s="34" t="s">
        <v>233</v>
      </c>
      <c r="J96" s="41"/>
      <c r="K96" s="43"/>
      <c r="L96" s="63"/>
      <c r="M96" s="63"/>
      <c r="N96" s="63"/>
    </row>
    <row r="97" spans="1:14" ht="33" customHeight="1" x14ac:dyDescent="0.25">
      <c r="A97" s="1"/>
      <c r="B97" s="50" t="s">
        <v>234</v>
      </c>
      <c r="C97" s="91" t="s">
        <v>235</v>
      </c>
      <c r="D97" s="92"/>
      <c r="E97" s="92"/>
      <c r="F97" s="92"/>
      <c r="G97" s="92"/>
      <c r="H97" s="93"/>
      <c r="I97" s="34" t="s">
        <v>236</v>
      </c>
      <c r="J97" s="38">
        <f>SUM(J98:J99)</f>
        <v>0</v>
      </c>
      <c r="K97" s="38">
        <f>SUM(K98:K99)</f>
        <v>0</v>
      </c>
      <c r="L97" s="63"/>
      <c r="M97" s="63"/>
      <c r="N97" s="63"/>
    </row>
    <row r="98" spans="1:14" ht="15.75" x14ac:dyDescent="0.25">
      <c r="A98" s="1"/>
      <c r="B98" s="64" t="s">
        <v>237</v>
      </c>
      <c r="C98" s="89" t="s">
        <v>207</v>
      </c>
      <c r="D98" s="89"/>
      <c r="E98" s="89"/>
      <c r="F98" s="89"/>
      <c r="G98" s="89"/>
      <c r="H98" s="30" t="s">
        <v>116</v>
      </c>
      <c r="I98" s="34" t="s">
        <v>238</v>
      </c>
      <c r="J98" s="41"/>
      <c r="K98" s="43"/>
      <c r="L98" s="63"/>
      <c r="M98" s="63"/>
      <c r="N98" s="63"/>
    </row>
    <row r="99" spans="1:14" ht="15.75" x14ac:dyDescent="0.25">
      <c r="A99" s="1"/>
      <c r="B99" s="64" t="s">
        <v>239</v>
      </c>
      <c r="C99" s="89" t="s">
        <v>210</v>
      </c>
      <c r="D99" s="89"/>
      <c r="E99" s="89"/>
      <c r="F99" s="89"/>
      <c r="G99" s="89"/>
      <c r="H99" s="30" t="s">
        <v>119</v>
      </c>
      <c r="I99" s="34" t="s">
        <v>240</v>
      </c>
      <c r="J99" s="41"/>
      <c r="K99" s="43"/>
      <c r="L99" s="63"/>
      <c r="M99" s="63"/>
      <c r="N99" s="63"/>
    </row>
    <row r="100" spans="1:14" ht="24" customHeight="1" x14ac:dyDescent="0.25">
      <c r="A100" s="1"/>
      <c r="B100" s="50" t="s">
        <v>241</v>
      </c>
      <c r="C100" s="91" t="s">
        <v>242</v>
      </c>
      <c r="D100" s="92"/>
      <c r="E100" s="92"/>
      <c r="F100" s="92"/>
      <c r="G100" s="92"/>
      <c r="H100" s="93"/>
      <c r="I100" s="34" t="s">
        <v>243</v>
      </c>
      <c r="J100" s="38">
        <f>SUM(J101:J102)</f>
        <v>0</v>
      </c>
      <c r="K100" s="38">
        <f>SUM(K101:K102)</f>
        <v>0</v>
      </c>
      <c r="L100" s="63"/>
      <c r="M100" s="63"/>
      <c r="N100" s="63"/>
    </row>
    <row r="101" spans="1:14" ht="15.75" x14ac:dyDescent="0.25">
      <c r="A101" s="1"/>
      <c r="B101" s="64" t="s">
        <v>244</v>
      </c>
      <c r="C101" s="89" t="s">
        <v>207</v>
      </c>
      <c r="D101" s="89"/>
      <c r="E101" s="89"/>
      <c r="F101" s="89"/>
      <c r="G101" s="89"/>
      <c r="H101" s="30" t="s">
        <v>85</v>
      </c>
      <c r="I101" s="34" t="s">
        <v>245</v>
      </c>
      <c r="J101" s="41"/>
      <c r="K101" s="43"/>
      <c r="L101" s="63"/>
      <c r="M101" s="63"/>
      <c r="N101" s="63"/>
    </row>
    <row r="102" spans="1:14" ht="15.75" x14ac:dyDescent="0.25">
      <c r="A102" s="1"/>
      <c r="B102" s="64" t="s">
        <v>246</v>
      </c>
      <c r="C102" s="89" t="s">
        <v>210</v>
      </c>
      <c r="D102" s="89"/>
      <c r="E102" s="89"/>
      <c r="F102" s="89"/>
      <c r="G102" s="89"/>
      <c r="H102" s="30" t="s">
        <v>45</v>
      </c>
      <c r="I102" s="34" t="s">
        <v>247</v>
      </c>
      <c r="J102" s="41"/>
      <c r="K102" s="43"/>
      <c r="L102" s="63"/>
      <c r="M102" s="63"/>
      <c r="N102" s="63"/>
    </row>
    <row r="103" spans="1:14" ht="15.75" x14ac:dyDescent="0.25">
      <c r="A103" s="1"/>
      <c r="B103" s="50" t="s">
        <v>248</v>
      </c>
      <c r="C103" s="91" t="s">
        <v>249</v>
      </c>
      <c r="D103" s="92"/>
      <c r="E103" s="92"/>
      <c r="F103" s="92"/>
      <c r="G103" s="92"/>
      <c r="H103" s="93"/>
      <c r="I103" s="34" t="s">
        <v>250</v>
      </c>
      <c r="J103" s="38">
        <f>SUM(J104:J105)</f>
        <v>0</v>
      </c>
      <c r="K103" s="38">
        <f>SUM(K104:K105)</f>
        <v>0</v>
      </c>
      <c r="L103" s="63"/>
      <c r="M103" s="63"/>
      <c r="N103" s="63"/>
    </row>
    <row r="104" spans="1:14" ht="15.75" x14ac:dyDescent="0.25">
      <c r="A104" s="1"/>
      <c r="B104" s="64" t="s">
        <v>251</v>
      </c>
      <c r="C104" s="89" t="s">
        <v>207</v>
      </c>
      <c r="D104" s="89"/>
      <c r="E104" s="89"/>
      <c r="F104" s="89"/>
      <c r="G104" s="89"/>
      <c r="H104" s="30" t="s">
        <v>116</v>
      </c>
      <c r="I104" s="34" t="s">
        <v>252</v>
      </c>
      <c r="J104" s="41"/>
      <c r="K104" s="43"/>
      <c r="L104" s="63"/>
      <c r="M104" s="63"/>
      <c r="N104" s="63"/>
    </row>
    <row r="105" spans="1:14" ht="15.75" x14ac:dyDescent="0.25">
      <c r="A105" s="1"/>
      <c r="B105" s="64" t="s">
        <v>253</v>
      </c>
      <c r="C105" s="89" t="s">
        <v>210</v>
      </c>
      <c r="D105" s="89"/>
      <c r="E105" s="89"/>
      <c r="F105" s="89"/>
      <c r="G105" s="89"/>
      <c r="H105" s="30" t="s">
        <v>119</v>
      </c>
      <c r="I105" s="34" t="s">
        <v>254</v>
      </c>
      <c r="J105" s="41"/>
      <c r="K105" s="43"/>
      <c r="L105" s="63"/>
      <c r="M105" s="63"/>
      <c r="N105" s="63"/>
    </row>
    <row r="106" spans="1:14" ht="15.75" x14ac:dyDescent="0.25">
      <c r="A106" s="1"/>
      <c r="B106" s="50" t="s">
        <v>255</v>
      </c>
      <c r="C106" s="89" t="s">
        <v>256</v>
      </c>
      <c r="D106" s="89"/>
      <c r="E106" s="89"/>
      <c r="F106" s="89"/>
      <c r="G106" s="89"/>
      <c r="H106" s="30" t="s">
        <v>85</v>
      </c>
      <c r="I106" s="34" t="s">
        <v>257</v>
      </c>
      <c r="J106" s="41"/>
      <c r="K106" s="43"/>
      <c r="L106" s="63"/>
      <c r="M106" s="63"/>
      <c r="N106" s="63"/>
    </row>
    <row r="107" spans="1:14" ht="33.75" customHeight="1" x14ac:dyDescent="0.25">
      <c r="A107" s="1"/>
      <c r="B107" s="50" t="s">
        <v>258</v>
      </c>
      <c r="C107" s="89" t="s">
        <v>259</v>
      </c>
      <c r="D107" s="89"/>
      <c r="E107" s="89"/>
      <c r="F107" s="89"/>
      <c r="G107" s="89"/>
      <c r="H107" s="30" t="s">
        <v>146</v>
      </c>
      <c r="I107" s="34" t="s">
        <v>260</v>
      </c>
      <c r="J107" s="41"/>
      <c r="K107" s="43"/>
      <c r="L107" s="63"/>
      <c r="M107" s="63"/>
      <c r="N107" s="63"/>
    </row>
    <row r="108" spans="1:14" ht="30.75" customHeight="1" x14ac:dyDescent="0.25">
      <c r="A108" s="1"/>
      <c r="B108" s="50" t="s">
        <v>261</v>
      </c>
      <c r="C108" s="89" t="s">
        <v>262</v>
      </c>
      <c r="D108" s="89"/>
      <c r="E108" s="89"/>
      <c r="F108" s="89"/>
      <c r="G108" s="89"/>
      <c r="H108" s="30" t="s">
        <v>45</v>
      </c>
      <c r="I108" s="34" t="s">
        <v>263</v>
      </c>
      <c r="J108" s="41"/>
      <c r="K108" s="43"/>
      <c r="L108" s="63"/>
      <c r="M108" s="63"/>
      <c r="N108" s="63"/>
    </row>
    <row r="109" spans="1:14" ht="45.75" customHeight="1" x14ac:dyDescent="0.25">
      <c r="A109" s="1"/>
      <c r="B109" s="50" t="s">
        <v>264</v>
      </c>
      <c r="C109" s="89" t="s">
        <v>265</v>
      </c>
      <c r="D109" s="89"/>
      <c r="E109" s="89"/>
      <c r="F109" s="89"/>
      <c r="G109" s="89"/>
      <c r="H109" s="30" t="s">
        <v>45</v>
      </c>
      <c r="I109" s="34" t="s">
        <v>266</v>
      </c>
      <c r="J109" s="41"/>
      <c r="K109" s="43"/>
      <c r="L109" s="63"/>
      <c r="M109" s="63"/>
      <c r="N109" s="63"/>
    </row>
    <row r="110" spans="1:14" ht="15.75" x14ac:dyDescent="0.25">
      <c r="A110" s="1"/>
      <c r="B110" s="64" t="s">
        <v>267</v>
      </c>
      <c r="C110" s="89" t="s">
        <v>268</v>
      </c>
      <c r="D110" s="89"/>
      <c r="E110" s="89"/>
      <c r="F110" s="89"/>
      <c r="G110" s="89"/>
      <c r="H110" s="89"/>
      <c r="I110" s="34" t="s">
        <v>269</v>
      </c>
      <c r="J110" s="38">
        <f>SUM(J111:J113)</f>
        <v>0</v>
      </c>
      <c r="K110" s="38">
        <f>SUM(K111:K113)</f>
        <v>0</v>
      </c>
      <c r="L110" s="63"/>
      <c r="M110" s="63"/>
      <c r="N110" s="63"/>
    </row>
    <row r="111" spans="1:14" ht="51.75" customHeight="1" x14ac:dyDescent="0.25">
      <c r="A111" s="1"/>
      <c r="B111" s="64" t="s">
        <v>270</v>
      </c>
      <c r="C111" s="89" t="s">
        <v>271</v>
      </c>
      <c r="D111" s="89"/>
      <c r="E111" s="89"/>
      <c r="F111" s="89"/>
      <c r="G111" s="89"/>
      <c r="H111" s="30" t="s">
        <v>159</v>
      </c>
      <c r="I111" s="34" t="s">
        <v>272</v>
      </c>
      <c r="J111" s="41"/>
      <c r="K111" s="43"/>
      <c r="L111" s="63"/>
      <c r="M111" s="63"/>
      <c r="N111" s="63"/>
    </row>
    <row r="112" spans="1:14" ht="39.75" customHeight="1" x14ac:dyDescent="0.25">
      <c r="A112" s="1"/>
      <c r="B112" s="64" t="s">
        <v>273</v>
      </c>
      <c r="C112" s="89" t="s">
        <v>274</v>
      </c>
      <c r="D112" s="89"/>
      <c r="E112" s="89"/>
      <c r="F112" s="89"/>
      <c r="G112" s="89"/>
      <c r="H112" s="30" t="s">
        <v>85</v>
      </c>
      <c r="I112" s="34" t="s">
        <v>275</v>
      </c>
      <c r="J112" s="41"/>
      <c r="K112" s="43"/>
      <c r="L112" s="63"/>
      <c r="M112" s="63"/>
      <c r="N112" s="63"/>
    </row>
    <row r="113" spans="1:14" ht="33.75" customHeight="1" x14ac:dyDescent="0.25">
      <c r="A113" s="1"/>
      <c r="B113" s="64" t="s">
        <v>276</v>
      </c>
      <c r="C113" s="89" t="s">
        <v>277</v>
      </c>
      <c r="D113" s="89"/>
      <c r="E113" s="89"/>
      <c r="F113" s="89"/>
      <c r="G113" s="89"/>
      <c r="H113" s="30" t="s">
        <v>58</v>
      </c>
      <c r="I113" s="34" t="s">
        <v>278</v>
      </c>
      <c r="J113" s="41"/>
      <c r="K113" s="43"/>
      <c r="L113" s="63"/>
      <c r="M113" s="63"/>
      <c r="N113" s="63"/>
    </row>
    <row r="114" spans="1:14" ht="66" customHeight="1" x14ac:dyDescent="0.25">
      <c r="A114" s="1"/>
      <c r="B114" s="64" t="s">
        <v>279</v>
      </c>
      <c r="C114" s="89" t="s">
        <v>280</v>
      </c>
      <c r="D114" s="89"/>
      <c r="E114" s="89"/>
      <c r="F114" s="89"/>
      <c r="G114" s="89"/>
      <c r="H114" s="30" t="s">
        <v>169</v>
      </c>
      <c r="I114" s="34" t="s">
        <v>281</v>
      </c>
      <c r="J114" s="41"/>
      <c r="K114" s="43"/>
      <c r="L114" s="63"/>
      <c r="M114" s="63"/>
      <c r="N114" s="63"/>
    </row>
    <row r="115" spans="1:14" ht="15.75" x14ac:dyDescent="0.25">
      <c r="A115" s="1"/>
      <c r="B115" s="90" t="s">
        <v>170</v>
      </c>
      <c r="C115" s="90"/>
      <c r="D115" s="90"/>
      <c r="E115" s="90"/>
      <c r="F115" s="90"/>
      <c r="G115" s="90"/>
      <c r="H115" s="90"/>
      <c r="I115" s="34" t="s">
        <v>282</v>
      </c>
      <c r="J115" s="38">
        <f>SUM(J78:J86,J89,J92:J97,J100,J106:J110,J114,J103)</f>
        <v>0</v>
      </c>
      <c r="K115" s="38">
        <f>SUM(K78:K86,K89,K92:K97,K100,K106:K110,K114,K103)</f>
        <v>0</v>
      </c>
      <c r="L115" s="63"/>
      <c r="M115" s="63"/>
      <c r="N115" s="63"/>
    </row>
    <row r="116" spans="1:14" ht="15.75" x14ac:dyDescent="0.25">
      <c r="A116" s="1"/>
      <c r="B116" s="67"/>
      <c r="C116" s="67"/>
      <c r="D116" s="67"/>
      <c r="E116" s="67"/>
      <c r="F116" s="67"/>
      <c r="G116" s="67"/>
      <c r="H116" s="67"/>
      <c r="I116" s="61"/>
      <c r="K116" s="62"/>
      <c r="L116" s="63"/>
      <c r="M116" s="63"/>
      <c r="N116" s="63"/>
    </row>
    <row r="117" spans="1:14" ht="15.75" x14ac:dyDescent="0.25">
      <c r="A117" s="1"/>
      <c r="B117" s="1"/>
      <c r="C117" s="68" t="s">
        <v>283</v>
      </c>
      <c r="D117" s="68"/>
      <c r="E117" s="68"/>
      <c r="F117" s="68"/>
      <c r="G117" s="68"/>
      <c r="H117" s="68"/>
      <c r="I117" s="69"/>
    </row>
    <row r="118" spans="1:14" ht="15.75" x14ac:dyDescent="0.25">
      <c r="A118" s="1"/>
      <c r="B118" s="1"/>
      <c r="C118" s="84" t="s">
        <v>284</v>
      </c>
      <c r="D118" s="82"/>
      <c r="E118" s="82"/>
      <c r="F118" s="82"/>
      <c r="G118" s="82"/>
      <c r="H118" s="1"/>
      <c r="I118" s="1"/>
      <c r="J118" s="1"/>
      <c r="K118" s="1"/>
    </row>
    <row r="119" spans="1:14" ht="15.75" x14ac:dyDescent="0.25">
      <c r="A119" s="1"/>
      <c r="B119" s="1"/>
      <c r="C119" s="68" t="s">
        <v>285</v>
      </c>
      <c r="H119" s="1"/>
      <c r="I119" s="1"/>
      <c r="J119" s="1"/>
      <c r="K119" s="1"/>
    </row>
    <row r="120" spans="1:14" ht="15.75" x14ac:dyDescent="0.25">
      <c r="A120" s="1"/>
      <c r="B120" s="1"/>
      <c r="C120" s="84" t="s">
        <v>286</v>
      </c>
      <c r="D120" s="82"/>
      <c r="E120" s="82"/>
      <c r="F120" s="82"/>
      <c r="G120" s="82"/>
      <c r="H120" s="1"/>
      <c r="I120" s="1"/>
      <c r="J120" s="1"/>
      <c r="K120" s="1"/>
    </row>
    <row r="121" spans="1:14" ht="15.75" x14ac:dyDescent="0.25">
      <c r="A121" s="1"/>
      <c r="B121" s="1"/>
      <c r="C121" s="68" t="s">
        <v>287</v>
      </c>
      <c r="D121" s="68"/>
      <c r="E121" s="68"/>
      <c r="F121" s="68"/>
      <c r="G121" s="1"/>
      <c r="H121" s="70"/>
      <c r="I121" s="69"/>
      <c r="J121" s="69"/>
      <c r="K121" s="69"/>
      <c r="L121" s="69"/>
    </row>
    <row r="122" spans="1:14" ht="15.75" x14ac:dyDescent="0.25">
      <c r="A122" s="1"/>
      <c r="B122" s="1"/>
      <c r="C122" s="85" t="s">
        <v>288</v>
      </c>
      <c r="D122" s="85"/>
      <c r="E122" s="85"/>
      <c r="F122" s="85"/>
      <c r="G122" s="85"/>
      <c r="H122" s="85"/>
      <c r="I122" s="85"/>
      <c r="J122" s="85"/>
      <c r="K122" s="85"/>
      <c r="L122" s="85"/>
      <c r="M122" s="85"/>
      <c r="N122" s="85"/>
    </row>
    <row r="123" spans="1:14" x14ac:dyDescent="0.25">
      <c r="A123" s="1"/>
      <c r="B123" s="1"/>
      <c r="C123" s="1"/>
      <c r="D123" s="1"/>
      <c r="E123" s="1"/>
      <c r="F123" s="1"/>
      <c r="G123" s="1"/>
      <c r="H123" s="1"/>
      <c r="I123" s="1"/>
      <c r="J123" s="1"/>
      <c r="K123" s="1"/>
      <c r="L123" s="1"/>
      <c r="M123" s="1"/>
      <c r="N123" s="1"/>
    </row>
    <row r="124" spans="1:14" ht="15.75" x14ac:dyDescent="0.25">
      <c r="A124" s="1"/>
      <c r="B124" s="1"/>
      <c r="C124" s="86" t="s">
        <v>289</v>
      </c>
      <c r="D124" s="86"/>
      <c r="E124" s="86"/>
      <c r="F124" s="86"/>
      <c r="G124" s="87" t="s">
        <v>295</v>
      </c>
      <c r="H124" s="87"/>
      <c r="I124" s="87"/>
      <c r="J124" s="87"/>
    </row>
    <row r="125" spans="1:14" x14ac:dyDescent="0.25">
      <c r="A125" s="1"/>
      <c r="B125" s="1"/>
      <c r="C125" s="69"/>
      <c r="D125" s="69"/>
      <c r="E125" s="71"/>
      <c r="F125" s="71"/>
      <c r="G125" s="88" t="s">
        <v>290</v>
      </c>
      <c r="H125" s="88"/>
      <c r="I125" s="88"/>
      <c r="J125" s="88"/>
    </row>
    <row r="126" spans="1:14" x14ac:dyDescent="0.25">
      <c r="A126" s="1"/>
      <c r="B126" s="1"/>
      <c r="C126" s="69"/>
      <c r="D126" s="69"/>
      <c r="E126" s="71"/>
      <c r="F126" s="71"/>
      <c r="G126" s="63"/>
      <c r="H126" s="63"/>
      <c r="I126" s="72"/>
      <c r="J126" s="73"/>
    </row>
    <row r="127" spans="1:14" ht="15.75" x14ac:dyDescent="0.25">
      <c r="A127" s="1"/>
      <c r="B127" s="1"/>
      <c r="C127" s="86" t="s">
        <v>291</v>
      </c>
      <c r="D127" s="86"/>
      <c r="E127" s="86"/>
      <c r="F127" s="86"/>
      <c r="G127" s="87" t="s">
        <v>296</v>
      </c>
      <c r="H127" s="87"/>
      <c r="I127" s="87"/>
      <c r="J127" s="87"/>
    </row>
    <row r="128" spans="1:14" ht="15.75" x14ac:dyDescent="0.25">
      <c r="A128" s="1"/>
      <c r="B128" s="1"/>
      <c r="C128" s="68"/>
      <c r="D128" s="74"/>
      <c r="E128" s="74"/>
      <c r="F128" s="75"/>
      <c r="G128" s="81" t="s">
        <v>290</v>
      </c>
      <c r="H128" s="81"/>
      <c r="I128" s="81"/>
      <c r="J128" s="81"/>
    </row>
    <row r="129" spans="1:13" x14ac:dyDescent="0.25">
      <c r="A129" s="1"/>
      <c r="B129" s="1"/>
      <c r="C129" s="1"/>
      <c r="D129" s="1"/>
      <c r="E129" s="63"/>
      <c r="F129" s="63"/>
      <c r="G129" s="63"/>
      <c r="H129" s="71"/>
      <c r="I129" s="81"/>
      <c r="J129" s="82"/>
      <c r="K129" s="71"/>
      <c r="L129" s="63"/>
    </row>
    <row r="130" spans="1:13" ht="15.75" x14ac:dyDescent="0.25">
      <c r="A130" s="1"/>
      <c r="B130" s="1"/>
      <c r="C130" s="68" t="s">
        <v>292</v>
      </c>
      <c r="D130" s="83"/>
      <c r="E130" s="83"/>
      <c r="F130" s="68" t="s">
        <v>293</v>
      </c>
      <c r="G130" s="76"/>
      <c r="H130" s="68"/>
      <c r="I130" s="68" t="s">
        <v>294</v>
      </c>
      <c r="J130" s="75"/>
      <c r="K130" s="83"/>
      <c r="L130" s="83"/>
      <c r="M130" s="69"/>
    </row>
    <row r="131" spans="1:13" x14ac:dyDescent="0.25">
      <c r="A131" s="1"/>
      <c r="B131" s="1"/>
      <c r="C131" s="77"/>
      <c r="D131" s="77"/>
      <c r="E131" s="69"/>
      <c r="F131" s="77"/>
      <c r="G131" s="77"/>
      <c r="H131" s="69"/>
      <c r="I131" s="77"/>
      <c r="J131" s="78"/>
      <c r="L131" s="79"/>
      <c r="M131" s="80"/>
    </row>
    <row r="132" spans="1:13" x14ac:dyDescent="0.25">
      <c r="A132" s="1"/>
      <c r="B132" s="1"/>
      <c r="C132" s="69"/>
      <c r="D132" s="69"/>
      <c r="E132" s="69"/>
      <c r="F132" s="69"/>
      <c r="G132" s="69"/>
      <c r="H132" s="69"/>
      <c r="I132" s="69"/>
      <c r="L132" s="69"/>
      <c r="M132" s="80"/>
    </row>
  </sheetData>
  <mergeCells count="125">
    <mergeCell ref="K1:N1"/>
    <mergeCell ref="K2:N2"/>
    <mergeCell ref="K3:N3"/>
    <mergeCell ref="K4:N4"/>
    <mergeCell ref="B6:N6"/>
    <mergeCell ref="B7:N7"/>
    <mergeCell ref="B16:E16"/>
    <mergeCell ref="F16:N16"/>
    <mergeCell ref="B17:E17"/>
    <mergeCell ref="F17:N17"/>
    <mergeCell ref="B18:E18"/>
    <mergeCell ref="F18:N18"/>
    <mergeCell ref="B10:J10"/>
    <mergeCell ref="K10:N10"/>
    <mergeCell ref="B11:J11"/>
    <mergeCell ref="K11:N13"/>
    <mergeCell ref="B12:J13"/>
    <mergeCell ref="B15:E15"/>
    <mergeCell ref="B24:N24"/>
    <mergeCell ref="C25:H25"/>
    <mergeCell ref="C26:H26"/>
    <mergeCell ref="C27:H27"/>
    <mergeCell ref="C28:H28"/>
    <mergeCell ref="C29:H29"/>
    <mergeCell ref="B19:E19"/>
    <mergeCell ref="F19:N19"/>
    <mergeCell ref="B20:E20"/>
    <mergeCell ref="F20:N20"/>
    <mergeCell ref="F21:N21"/>
    <mergeCell ref="B23:N23"/>
    <mergeCell ref="C36:H36"/>
    <mergeCell ref="C37:H37"/>
    <mergeCell ref="C38:H38"/>
    <mergeCell ref="C39:H39"/>
    <mergeCell ref="C40:H40"/>
    <mergeCell ref="C41:H41"/>
    <mergeCell ref="C30:H30"/>
    <mergeCell ref="C31:H31"/>
    <mergeCell ref="C32:H32"/>
    <mergeCell ref="C33:H33"/>
    <mergeCell ref="C34:H34"/>
    <mergeCell ref="C35:H35"/>
    <mergeCell ref="C48:H48"/>
    <mergeCell ref="C49:H49"/>
    <mergeCell ref="C50:H50"/>
    <mergeCell ref="C51:H51"/>
    <mergeCell ref="C52:H52"/>
    <mergeCell ref="C53:H53"/>
    <mergeCell ref="C42:H42"/>
    <mergeCell ref="C43:H43"/>
    <mergeCell ref="C44:H44"/>
    <mergeCell ref="C45:H45"/>
    <mergeCell ref="C46:H46"/>
    <mergeCell ref="C47:H47"/>
    <mergeCell ref="C60:H60"/>
    <mergeCell ref="C61:H61"/>
    <mergeCell ref="C62:H62"/>
    <mergeCell ref="C63:H63"/>
    <mergeCell ref="C64:H64"/>
    <mergeCell ref="C65:H65"/>
    <mergeCell ref="C54:H54"/>
    <mergeCell ref="C55:H55"/>
    <mergeCell ref="C56:H56"/>
    <mergeCell ref="C57:H57"/>
    <mergeCell ref="C58:H58"/>
    <mergeCell ref="C59:H59"/>
    <mergeCell ref="B73:N73"/>
    <mergeCell ref="C76:H76"/>
    <mergeCell ref="C77:G77"/>
    <mergeCell ref="C78:G78"/>
    <mergeCell ref="C79:G79"/>
    <mergeCell ref="C80:G80"/>
    <mergeCell ref="C66:H66"/>
    <mergeCell ref="C67:H67"/>
    <mergeCell ref="C68:H68"/>
    <mergeCell ref="B69:H69"/>
    <mergeCell ref="B71:N71"/>
    <mergeCell ref="B72:N72"/>
    <mergeCell ref="C87:G87"/>
    <mergeCell ref="C88:G88"/>
    <mergeCell ref="C89:H89"/>
    <mergeCell ref="C90:G90"/>
    <mergeCell ref="C91:G91"/>
    <mergeCell ref="C92:G92"/>
    <mergeCell ref="C81:G81"/>
    <mergeCell ref="C82:G82"/>
    <mergeCell ref="C83:G83"/>
    <mergeCell ref="C84:G84"/>
    <mergeCell ref="C85:G85"/>
    <mergeCell ref="C86:H86"/>
    <mergeCell ref="C99:G99"/>
    <mergeCell ref="C100:H100"/>
    <mergeCell ref="C101:G101"/>
    <mergeCell ref="C102:G102"/>
    <mergeCell ref="C103:H103"/>
    <mergeCell ref="C104:G104"/>
    <mergeCell ref="C93:G93"/>
    <mergeCell ref="C94:G94"/>
    <mergeCell ref="C95:G95"/>
    <mergeCell ref="C96:G96"/>
    <mergeCell ref="C97:H97"/>
    <mergeCell ref="C98:G98"/>
    <mergeCell ref="C111:G111"/>
    <mergeCell ref="C112:G112"/>
    <mergeCell ref="C113:G113"/>
    <mergeCell ref="C114:G114"/>
    <mergeCell ref="B115:H115"/>
    <mergeCell ref="C118:G118"/>
    <mergeCell ref="C105:G105"/>
    <mergeCell ref="C106:G106"/>
    <mergeCell ref="C107:G107"/>
    <mergeCell ref="C108:G108"/>
    <mergeCell ref="C109:G109"/>
    <mergeCell ref="C110:H110"/>
    <mergeCell ref="G128:J128"/>
    <mergeCell ref="I129:J129"/>
    <mergeCell ref="D130:E130"/>
    <mergeCell ref="K130:L130"/>
    <mergeCell ref="C120:G120"/>
    <mergeCell ref="C122:N122"/>
    <mergeCell ref="C124:F124"/>
    <mergeCell ref="G124:J124"/>
    <mergeCell ref="G125:J125"/>
    <mergeCell ref="C127:F127"/>
    <mergeCell ref="G127:J12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F58A84EC-8B8F-47A7-92F4-F502E1DCF39A}">
      <formula1>8</formula1>
      <formula2>10</formula2>
    </dataValidation>
    <dataValidation allowBlank="1" showInputMessage="1" showErrorMessage="1" prompt="Комірка повинна бути заповнена" sqref="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65660:J65660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G131196:J131196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G196732:J196732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G262268:J262268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G327804:J327804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G393340:J393340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G458876:J458876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G524412:J524412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G589948:J589948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G655484:J655484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G721020:J721020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G786556:J786556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G852092:J852092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G917628:J917628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G983164:J983164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G65663:J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G131199:J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G196735:J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G262271:J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G327807:J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G393343:J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G458879:J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G524415:J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G589951:J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G655487:J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G721023:J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G786559:J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G852095:J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G917631:J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G983167:J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K130:L130 JG130:JH130 TC130:TD130 ACY130:ACZ130 AMU130:AMV130 AWQ130:AWR130 BGM130:BGN130 BQI130:BQJ130 CAE130:CAF130 CKA130:CKB130 CTW130:CTX130 DDS130:DDT130 DNO130:DNP130 DXK130:DXL130 EHG130:EHH130 ERC130:ERD130 FAY130:FAZ130 FKU130:FKV130 FUQ130:FUR130 GEM130:GEN130 GOI130:GOJ130 GYE130:GYF130 HIA130:HIB130 HRW130:HRX130 IBS130:IBT130 ILO130:ILP130 IVK130:IVL130 JFG130:JFH130 JPC130:JPD130 JYY130:JYZ130 KIU130:KIV130 KSQ130:KSR130 LCM130:LCN130 LMI130:LMJ130 LWE130:LWF130 MGA130:MGB130 MPW130:MPX130 MZS130:MZT130 NJO130:NJP130 NTK130:NTL130 ODG130:ODH130 ONC130:OND130 OWY130:OWZ130 PGU130:PGV130 PQQ130:PQR130 QAM130:QAN130 QKI130:QKJ130 QUE130:QUF130 REA130:REB130 RNW130:RNX130 RXS130:RXT130 SHO130:SHP130 SRK130:SRL130 TBG130:TBH130 TLC130:TLD130 TUY130:TUZ130 UEU130:UEV130 UOQ130:UOR130 UYM130:UYN130 VII130:VIJ130 VSE130:VSF130 WCA130:WCB130 WLW130:WLX130 WVS130:WVT130 K65666:L65666 JG65666:JH65666 TC65666:TD65666 ACY65666:ACZ65666 AMU65666:AMV65666 AWQ65666:AWR65666 BGM65666:BGN65666 BQI65666:BQJ65666 CAE65666:CAF65666 CKA65666:CKB65666 CTW65666:CTX65666 DDS65666:DDT65666 DNO65666:DNP65666 DXK65666:DXL65666 EHG65666:EHH65666 ERC65666:ERD65666 FAY65666:FAZ65666 FKU65666:FKV65666 FUQ65666:FUR65666 GEM65666:GEN65666 GOI65666:GOJ65666 GYE65666:GYF65666 HIA65666:HIB65666 HRW65666:HRX65666 IBS65666:IBT65666 ILO65666:ILP65666 IVK65666:IVL65666 JFG65666:JFH65666 JPC65666:JPD65666 JYY65666:JYZ65666 KIU65666:KIV65666 KSQ65666:KSR65666 LCM65666:LCN65666 LMI65666:LMJ65666 LWE65666:LWF65666 MGA65666:MGB65666 MPW65666:MPX65666 MZS65666:MZT65666 NJO65666:NJP65666 NTK65666:NTL65666 ODG65666:ODH65666 ONC65666:OND65666 OWY65666:OWZ65666 PGU65666:PGV65666 PQQ65666:PQR65666 QAM65666:QAN65666 QKI65666:QKJ65666 QUE65666:QUF65666 REA65666:REB65666 RNW65666:RNX65666 RXS65666:RXT65666 SHO65666:SHP65666 SRK65666:SRL65666 TBG65666:TBH65666 TLC65666:TLD65666 TUY65666:TUZ65666 UEU65666:UEV65666 UOQ65666:UOR65666 UYM65666:UYN65666 VII65666:VIJ65666 VSE65666:VSF65666 WCA65666:WCB65666 WLW65666:WLX65666 WVS65666:WVT65666 K131202:L131202 JG131202:JH131202 TC131202:TD131202 ACY131202:ACZ131202 AMU131202:AMV131202 AWQ131202:AWR131202 BGM131202:BGN131202 BQI131202:BQJ131202 CAE131202:CAF131202 CKA131202:CKB131202 CTW131202:CTX131202 DDS131202:DDT131202 DNO131202:DNP131202 DXK131202:DXL131202 EHG131202:EHH131202 ERC131202:ERD131202 FAY131202:FAZ131202 FKU131202:FKV131202 FUQ131202:FUR131202 GEM131202:GEN131202 GOI131202:GOJ131202 GYE131202:GYF131202 HIA131202:HIB131202 HRW131202:HRX131202 IBS131202:IBT131202 ILO131202:ILP131202 IVK131202:IVL131202 JFG131202:JFH131202 JPC131202:JPD131202 JYY131202:JYZ131202 KIU131202:KIV131202 KSQ131202:KSR131202 LCM131202:LCN131202 LMI131202:LMJ131202 LWE131202:LWF131202 MGA131202:MGB131202 MPW131202:MPX131202 MZS131202:MZT131202 NJO131202:NJP131202 NTK131202:NTL131202 ODG131202:ODH131202 ONC131202:OND131202 OWY131202:OWZ131202 PGU131202:PGV131202 PQQ131202:PQR131202 QAM131202:QAN131202 QKI131202:QKJ131202 QUE131202:QUF131202 REA131202:REB131202 RNW131202:RNX131202 RXS131202:RXT131202 SHO131202:SHP131202 SRK131202:SRL131202 TBG131202:TBH131202 TLC131202:TLD131202 TUY131202:TUZ131202 UEU131202:UEV131202 UOQ131202:UOR131202 UYM131202:UYN131202 VII131202:VIJ131202 VSE131202:VSF131202 WCA131202:WCB131202 WLW131202:WLX131202 WVS131202:WVT131202 K196738:L196738 JG196738:JH196738 TC196738:TD196738 ACY196738:ACZ196738 AMU196738:AMV196738 AWQ196738:AWR196738 BGM196738:BGN196738 BQI196738:BQJ196738 CAE196738:CAF196738 CKA196738:CKB196738 CTW196738:CTX196738 DDS196738:DDT196738 DNO196738:DNP196738 DXK196738:DXL196738 EHG196738:EHH196738 ERC196738:ERD196738 FAY196738:FAZ196738 FKU196738:FKV196738 FUQ196738:FUR196738 GEM196738:GEN196738 GOI196738:GOJ196738 GYE196738:GYF196738 HIA196738:HIB196738 HRW196738:HRX196738 IBS196738:IBT196738 ILO196738:ILP196738 IVK196738:IVL196738 JFG196738:JFH196738 JPC196738:JPD196738 JYY196738:JYZ196738 KIU196738:KIV196738 KSQ196738:KSR196738 LCM196738:LCN196738 LMI196738:LMJ196738 LWE196738:LWF196738 MGA196738:MGB196738 MPW196738:MPX196738 MZS196738:MZT196738 NJO196738:NJP196738 NTK196738:NTL196738 ODG196738:ODH196738 ONC196738:OND196738 OWY196738:OWZ196738 PGU196738:PGV196738 PQQ196738:PQR196738 QAM196738:QAN196738 QKI196738:QKJ196738 QUE196738:QUF196738 REA196738:REB196738 RNW196738:RNX196738 RXS196738:RXT196738 SHO196738:SHP196738 SRK196738:SRL196738 TBG196738:TBH196738 TLC196738:TLD196738 TUY196738:TUZ196738 UEU196738:UEV196738 UOQ196738:UOR196738 UYM196738:UYN196738 VII196738:VIJ196738 VSE196738:VSF196738 WCA196738:WCB196738 WLW196738:WLX196738 WVS196738:WVT196738 K262274:L262274 JG262274:JH262274 TC262274:TD262274 ACY262274:ACZ262274 AMU262274:AMV262274 AWQ262274:AWR262274 BGM262274:BGN262274 BQI262274:BQJ262274 CAE262274:CAF262274 CKA262274:CKB262274 CTW262274:CTX262274 DDS262274:DDT262274 DNO262274:DNP262274 DXK262274:DXL262274 EHG262274:EHH262274 ERC262274:ERD262274 FAY262274:FAZ262274 FKU262274:FKV262274 FUQ262274:FUR262274 GEM262274:GEN262274 GOI262274:GOJ262274 GYE262274:GYF262274 HIA262274:HIB262274 HRW262274:HRX262274 IBS262274:IBT262274 ILO262274:ILP262274 IVK262274:IVL262274 JFG262274:JFH262274 JPC262274:JPD262274 JYY262274:JYZ262274 KIU262274:KIV262274 KSQ262274:KSR262274 LCM262274:LCN262274 LMI262274:LMJ262274 LWE262274:LWF262274 MGA262274:MGB262274 MPW262274:MPX262274 MZS262274:MZT262274 NJO262274:NJP262274 NTK262274:NTL262274 ODG262274:ODH262274 ONC262274:OND262274 OWY262274:OWZ262274 PGU262274:PGV262274 PQQ262274:PQR262274 QAM262274:QAN262274 QKI262274:QKJ262274 QUE262274:QUF262274 REA262274:REB262274 RNW262274:RNX262274 RXS262274:RXT262274 SHO262274:SHP262274 SRK262274:SRL262274 TBG262274:TBH262274 TLC262274:TLD262274 TUY262274:TUZ262274 UEU262274:UEV262274 UOQ262274:UOR262274 UYM262274:UYN262274 VII262274:VIJ262274 VSE262274:VSF262274 WCA262274:WCB262274 WLW262274:WLX262274 WVS262274:WVT262274 K327810:L327810 JG327810:JH327810 TC327810:TD327810 ACY327810:ACZ327810 AMU327810:AMV327810 AWQ327810:AWR327810 BGM327810:BGN327810 BQI327810:BQJ327810 CAE327810:CAF327810 CKA327810:CKB327810 CTW327810:CTX327810 DDS327810:DDT327810 DNO327810:DNP327810 DXK327810:DXL327810 EHG327810:EHH327810 ERC327810:ERD327810 FAY327810:FAZ327810 FKU327810:FKV327810 FUQ327810:FUR327810 GEM327810:GEN327810 GOI327810:GOJ327810 GYE327810:GYF327810 HIA327810:HIB327810 HRW327810:HRX327810 IBS327810:IBT327810 ILO327810:ILP327810 IVK327810:IVL327810 JFG327810:JFH327810 JPC327810:JPD327810 JYY327810:JYZ327810 KIU327810:KIV327810 KSQ327810:KSR327810 LCM327810:LCN327810 LMI327810:LMJ327810 LWE327810:LWF327810 MGA327810:MGB327810 MPW327810:MPX327810 MZS327810:MZT327810 NJO327810:NJP327810 NTK327810:NTL327810 ODG327810:ODH327810 ONC327810:OND327810 OWY327810:OWZ327810 PGU327810:PGV327810 PQQ327810:PQR327810 QAM327810:QAN327810 QKI327810:QKJ327810 QUE327810:QUF327810 REA327810:REB327810 RNW327810:RNX327810 RXS327810:RXT327810 SHO327810:SHP327810 SRK327810:SRL327810 TBG327810:TBH327810 TLC327810:TLD327810 TUY327810:TUZ327810 UEU327810:UEV327810 UOQ327810:UOR327810 UYM327810:UYN327810 VII327810:VIJ327810 VSE327810:VSF327810 WCA327810:WCB327810 WLW327810:WLX327810 WVS327810:WVT327810 K393346:L393346 JG393346:JH393346 TC393346:TD393346 ACY393346:ACZ393346 AMU393346:AMV393346 AWQ393346:AWR393346 BGM393346:BGN393346 BQI393346:BQJ393346 CAE393346:CAF393346 CKA393346:CKB393346 CTW393346:CTX393346 DDS393346:DDT393346 DNO393346:DNP393346 DXK393346:DXL393346 EHG393346:EHH393346 ERC393346:ERD393346 FAY393346:FAZ393346 FKU393346:FKV393346 FUQ393346:FUR393346 GEM393346:GEN393346 GOI393346:GOJ393346 GYE393346:GYF393346 HIA393346:HIB393346 HRW393346:HRX393346 IBS393346:IBT393346 ILO393346:ILP393346 IVK393346:IVL393346 JFG393346:JFH393346 JPC393346:JPD393346 JYY393346:JYZ393346 KIU393346:KIV393346 KSQ393346:KSR393346 LCM393346:LCN393346 LMI393346:LMJ393346 LWE393346:LWF393346 MGA393346:MGB393346 MPW393346:MPX393346 MZS393346:MZT393346 NJO393346:NJP393346 NTK393346:NTL393346 ODG393346:ODH393346 ONC393346:OND393346 OWY393346:OWZ393346 PGU393346:PGV393346 PQQ393346:PQR393346 QAM393346:QAN393346 QKI393346:QKJ393346 QUE393346:QUF393346 REA393346:REB393346 RNW393346:RNX393346 RXS393346:RXT393346 SHO393346:SHP393346 SRK393346:SRL393346 TBG393346:TBH393346 TLC393346:TLD393346 TUY393346:TUZ393346 UEU393346:UEV393346 UOQ393346:UOR393346 UYM393346:UYN393346 VII393346:VIJ393346 VSE393346:VSF393346 WCA393346:WCB393346 WLW393346:WLX393346 WVS393346:WVT393346 K458882:L458882 JG458882:JH458882 TC458882:TD458882 ACY458882:ACZ458882 AMU458882:AMV458882 AWQ458882:AWR458882 BGM458882:BGN458882 BQI458882:BQJ458882 CAE458882:CAF458882 CKA458882:CKB458882 CTW458882:CTX458882 DDS458882:DDT458882 DNO458882:DNP458882 DXK458882:DXL458882 EHG458882:EHH458882 ERC458882:ERD458882 FAY458882:FAZ458882 FKU458882:FKV458882 FUQ458882:FUR458882 GEM458882:GEN458882 GOI458882:GOJ458882 GYE458882:GYF458882 HIA458882:HIB458882 HRW458882:HRX458882 IBS458882:IBT458882 ILO458882:ILP458882 IVK458882:IVL458882 JFG458882:JFH458882 JPC458882:JPD458882 JYY458882:JYZ458882 KIU458882:KIV458882 KSQ458882:KSR458882 LCM458882:LCN458882 LMI458882:LMJ458882 LWE458882:LWF458882 MGA458882:MGB458882 MPW458882:MPX458882 MZS458882:MZT458882 NJO458882:NJP458882 NTK458882:NTL458882 ODG458882:ODH458882 ONC458882:OND458882 OWY458882:OWZ458882 PGU458882:PGV458882 PQQ458882:PQR458882 QAM458882:QAN458882 QKI458882:QKJ458882 QUE458882:QUF458882 REA458882:REB458882 RNW458882:RNX458882 RXS458882:RXT458882 SHO458882:SHP458882 SRK458882:SRL458882 TBG458882:TBH458882 TLC458882:TLD458882 TUY458882:TUZ458882 UEU458882:UEV458882 UOQ458882:UOR458882 UYM458882:UYN458882 VII458882:VIJ458882 VSE458882:VSF458882 WCA458882:WCB458882 WLW458882:WLX458882 WVS458882:WVT458882 K524418:L524418 JG524418:JH524418 TC524418:TD524418 ACY524418:ACZ524418 AMU524418:AMV524418 AWQ524418:AWR524418 BGM524418:BGN524418 BQI524418:BQJ524418 CAE524418:CAF524418 CKA524418:CKB524418 CTW524418:CTX524418 DDS524418:DDT524418 DNO524418:DNP524418 DXK524418:DXL524418 EHG524418:EHH524418 ERC524418:ERD524418 FAY524418:FAZ524418 FKU524418:FKV524418 FUQ524418:FUR524418 GEM524418:GEN524418 GOI524418:GOJ524418 GYE524418:GYF524418 HIA524418:HIB524418 HRW524418:HRX524418 IBS524418:IBT524418 ILO524418:ILP524418 IVK524418:IVL524418 JFG524418:JFH524418 JPC524418:JPD524418 JYY524418:JYZ524418 KIU524418:KIV524418 KSQ524418:KSR524418 LCM524418:LCN524418 LMI524418:LMJ524418 LWE524418:LWF524418 MGA524418:MGB524418 MPW524418:MPX524418 MZS524418:MZT524418 NJO524418:NJP524418 NTK524418:NTL524418 ODG524418:ODH524418 ONC524418:OND524418 OWY524418:OWZ524418 PGU524418:PGV524418 PQQ524418:PQR524418 QAM524418:QAN524418 QKI524418:QKJ524418 QUE524418:QUF524418 REA524418:REB524418 RNW524418:RNX524418 RXS524418:RXT524418 SHO524418:SHP524418 SRK524418:SRL524418 TBG524418:TBH524418 TLC524418:TLD524418 TUY524418:TUZ524418 UEU524418:UEV524418 UOQ524418:UOR524418 UYM524418:UYN524418 VII524418:VIJ524418 VSE524418:VSF524418 WCA524418:WCB524418 WLW524418:WLX524418 WVS524418:WVT524418 K589954:L589954 JG589954:JH589954 TC589954:TD589954 ACY589954:ACZ589954 AMU589954:AMV589954 AWQ589954:AWR589954 BGM589954:BGN589954 BQI589954:BQJ589954 CAE589954:CAF589954 CKA589954:CKB589954 CTW589954:CTX589954 DDS589954:DDT589954 DNO589954:DNP589954 DXK589954:DXL589954 EHG589954:EHH589954 ERC589954:ERD589954 FAY589954:FAZ589954 FKU589954:FKV589954 FUQ589954:FUR589954 GEM589954:GEN589954 GOI589954:GOJ589954 GYE589954:GYF589954 HIA589954:HIB589954 HRW589954:HRX589954 IBS589954:IBT589954 ILO589954:ILP589954 IVK589954:IVL589954 JFG589954:JFH589954 JPC589954:JPD589954 JYY589954:JYZ589954 KIU589954:KIV589954 KSQ589954:KSR589954 LCM589954:LCN589954 LMI589954:LMJ589954 LWE589954:LWF589954 MGA589954:MGB589954 MPW589954:MPX589954 MZS589954:MZT589954 NJO589954:NJP589954 NTK589954:NTL589954 ODG589954:ODH589954 ONC589954:OND589954 OWY589954:OWZ589954 PGU589954:PGV589954 PQQ589954:PQR589954 QAM589954:QAN589954 QKI589954:QKJ589954 QUE589954:QUF589954 REA589954:REB589954 RNW589954:RNX589954 RXS589954:RXT589954 SHO589954:SHP589954 SRK589954:SRL589954 TBG589954:TBH589954 TLC589954:TLD589954 TUY589954:TUZ589954 UEU589954:UEV589954 UOQ589954:UOR589954 UYM589954:UYN589954 VII589954:VIJ589954 VSE589954:VSF589954 WCA589954:WCB589954 WLW589954:WLX589954 WVS589954:WVT589954 K655490:L655490 JG655490:JH655490 TC655490:TD655490 ACY655490:ACZ655490 AMU655490:AMV655490 AWQ655490:AWR655490 BGM655490:BGN655490 BQI655490:BQJ655490 CAE655490:CAF655490 CKA655490:CKB655490 CTW655490:CTX655490 DDS655490:DDT655490 DNO655490:DNP655490 DXK655490:DXL655490 EHG655490:EHH655490 ERC655490:ERD655490 FAY655490:FAZ655490 FKU655490:FKV655490 FUQ655490:FUR655490 GEM655490:GEN655490 GOI655490:GOJ655490 GYE655490:GYF655490 HIA655490:HIB655490 HRW655490:HRX655490 IBS655490:IBT655490 ILO655490:ILP655490 IVK655490:IVL655490 JFG655490:JFH655490 JPC655490:JPD655490 JYY655490:JYZ655490 KIU655490:KIV655490 KSQ655490:KSR655490 LCM655490:LCN655490 LMI655490:LMJ655490 LWE655490:LWF655490 MGA655490:MGB655490 MPW655490:MPX655490 MZS655490:MZT655490 NJO655490:NJP655490 NTK655490:NTL655490 ODG655490:ODH655490 ONC655490:OND655490 OWY655490:OWZ655490 PGU655490:PGV655490 PQQ655490:PQR655490 QAM655490:QAN655490 QKI655490:QKJ655490 QUE655490:QUF655490 REA655490:REB655490 RNW655490:RNX655490 RXS655490:RXT655490 SHO655490:SHP655490 SRK655490:SRL655490 TBG655490:TBH655490 TLC655490:TLD655490 TUY655490:TUZ655490 UEU655490:UEV655490 UOQ655490:UOR655490 UYM655490:UYN655490 VII655490:VIJ655490 VSE655490:VSF655490 WCA655490:WCB655490 WLW655490:WLX655490 WVS655490:WVT655490 K721026:L721026 JG721026:JH721026 TC721026:TD721026 ACY721026:ACZ721026 AMU721026:AMV721026 AWQ721026:AWR721026 BGM721026:BGN721026 BQI721026:BQJ721026 CAE721026:CAF721026 CKA721026:CKB721026 CTW721026:CTX721026 DDS721026:DDT721026 DNO721026:DNP721026 DXK721026:DXL721026 EHG721026:EHH721026 ERC721026:ERD721026 FAY721026:FAZ721026 FKU721026:FKV721026 FUQ721026:FUR721026 GEM721026:GEN721026 GOI721026:GOJ721026 GYE721026:GYF721026 HIA721026:HIB721026 HRW721026:HRX721026 IBS721026:IBT721026 ILO721026:ILP721026 IVK721026:IVL721026 JFG721026:JFH721026 JPC721026:JPD721026 JYY721026:JYZ721026 KIU721026:KIV721026 KSQ721026:KSR721026 LCM721026:LCN721026 LMI721026:LMJ721026 LWE721026:LWF721026 MGA721026:MGB721026 MPW721026:MPX721026 MZS721026:MZT721026 NJO721026:NJP721026 NTK721026:NTL721026 ODG721026:ODH721026 ONC721026:OND721026 OWY721026:OWZ721026 PGU721026:PGV721026 PQQ721026:PQR721026 QAM721026:QAN721026 QKI721026:QKJ721026 QUE721026:QUF721026 REA721026:REB721026 RNW721026:RNX721026 RXS721026:RXT721026 SHO721026:SHP721026 SRK721026:SRL721026 TBG721026:TBH721026 TLC721026:TLD721026 TUY721026:TUZ721026 UEU721026:UEV721026 UOQ721026:UOR721026 UYM721026:UYN721026 VII721026:VIJ721026 VSE721026:VSF721026 WCA721026:WCB721026 WLW721026:WLX721026 WVS721026:WVT721026 K786562:L786562 JG786562:JH786562 TC786562:TD786562 ACY786562:ACZ786562 AMU786562:AMV786562 AWQ786562:AWR786562 BGM786562:BGN786562 BQI786562:BQJ786562 CAE786562:CAF786562 CKA786562:CKB786562 CTW786562:CTX786562 DDS786562:DDT786562 DNO786562:DNP786562 DXK786562:DXL786562 EHG786562:EHH786562 ERC786562:ERD786562 FAY786562:FAZ786562 FKU786562:FKV786562 FUQ786562:FUR786562 GEM786562:GEN786562 GOI786562:GOJ786562 GYE786562:GYF786562 HIA786562:HIB786562 HRW786562:HRX786562 IBS786562:IBT786562 ILO786562:ILP786562 IVK786562:IVL786562 JFG786562:JFH786562 JPC786562:JPD786562 JYY786562:JYZ786562 KIU786562:KIV786562 KSQ786562:KSR786562 LCM786562:LCN786562 LMI786562:LMJ786562 LWE786562:LWF786562 MGA786562:MGB786562 MPW786562:MPX786562 MZS786562:MZT786562 NJO786562:NJP786562 NTK786562:NTL786562 ODG786562:ODH786562 ONC786562:OND786562 OWY786562:OWZ786562 PGU786562:PGV786562 PQQ786562:PQR786562 QAM786562:QAN786562 QKI786562:QKJ786562 QUE786562:QUF786562 REA786562:REB786562 RNW786562:RNX786562 RXS786562:RXT786562 SHO786562:SHP786562 SRK786562:SRL786562 TBG786562:TBH786562 TLC786562:TLD786562 TUY786562:TUZ786562 UEU786562:UEV786562 UOQ786562:UOR786562 UYM786562:UYN786562 VII786562:VIJ786562 VSE786562:VSF786562 WCA786562:WCB786562 WLW786562:WLX786562 WVS786562:WVT786562 K852098:L852098 JG852098:JH852098 TC852098:TD852098 ACY852098:ACZ852098 AMU852098:AMV852098 AWQ852098:AWR852098 BGM852098:BGN852098 BQI852098:BQJ852098 CAE852098:CAF852098 CKA852098:CKB852098 CTW852098:CTX852098 DDS852098:DDT852098 DNO852098:DNP852098 DXK852098:DXL852098 EHG852098:EHH852098 ERC852098:ERD852098 FAY852098:FAZ852098 FKU852098:FKV852098 FUQ852098:FUR852098 GEM852098:GEN852098 GOI852098:GOJ852098 GYE852098:GYF852098 HIA852098:HIB852098 HRW852098:HRX852098 IBS852098:IBT852098 ILO852098:ILP852098 IVK852098:IVL852098 JFG852098:JFH852098 JPC852098:JPD852098 JYY852098:JYZ852098 KIU852098:KIV852098 KSQ852098:KSR852098 LCM852098:LCN852098 LMI852098:LMJ852098 LWE852098:LWF852098 MGA852098:MGB852098 MPW852098:MPX852098 MZS852098:MZT852098 NJO852098:NJP852098 NTK852098:NTL852098 ODG852098:ODH852098 ONC852098:OND852098 OWY852098:OWZ852098 PGU852098:PGV852098 PQQ852098:PQR852098 QAM852098:QAN852098 QKI852098:QKJ852098 QUE852098:QUF852098 REA852098:REB852098 RNW852098:RNX852098 RXS852098:RXT852098 SHO852098:SHP852098 SRK852098:SRL852098 TBG852098:TBH852098 TLC852098:TLD852098 TUY852098:TUZ852098 UEU852098:UEV852098 UOQ852098:UOR852098 UYM852098:UYN852098 VII852098:VIJ852098 VSE852098:VSF852098 WCA852098:WCB852098 WLW852098:WLX852098 WVS852098:WVT852098 K917634:L917634 JG917634:JH917634 TC917634:TD917634 ACY917634:ACZ917634 AMU917634:AMV917634 AWQ917634:AWR917634 BGM917634:BGN917634 BQI917634:BQJ917634 CAE917634:CAF917634 CKA917634:CKB917634 CTW917634:CTX917634 DDS917634:DDT917634 DNO917634:DNP917634 DXK917634:DXL917634 EHG917634:EHH917634 ERC917634:ERD917634 FAY917634:FAZ917634 FKU917634:FKV917634 FUQ917634:FUR917634 GEM917634:GEN917634 GOI917634:GOJ917634 GYE917634:GYF917634 HIA917634:HIB917634 HRW917634:HRX917634 IBS917634:IBT917634 ILO917634:ILP917634 IVK917634:IVL917634 JFG917634:JFH917634 JPC917634:JPD917634 JYY917634:JYZ917634 KIU917634:KIV917634 KSQ917634:KSR917634 LCM917634:LCN917634 LMI917634:LMJ917634 LWE917634:LWF917634 MGA917634:MGB917634 MPW917634:MPX917634 MZS917634:MZT917634 NJO917634:NJP917634 NTK917634:NTL917634 ODG917634:ODH917634 ONC917634:OND917634 OWY917634:OWZ917634 PGU917634:PGV917634 PQQ917634:PQR917634 QAM917634:QAN917634 QKI917634:QKJ917634 QUE917634:QUF917634 REA917634:REB917634 RNW917634:RNX917634 RXS917634:RXT917634 SHO917634:SHP917634 SRK917634:SRL917634 TBG917634:TBH917634 TLC917634:TLD917634 TUY917634:TUZ917634 UEU917634:UEV917634 UOQ917634:UOR917634 UYM917634:UYN917634 VII917634:VIJ917634 VSE917634:VSF917634 WCA917634:WCB917634 WLW917634:WLX917634 WVS917634:WVT917634 K983170:L983170 JG983170:JH983170 TC983170:TD983170 ACY983170:ACZ983170 AMU983170:AMV983170 AWQ983170:AWR983170 BGM983170:BGN983170 BQI983170:BQJ983170 CAE983170:CAF983170 CKA983170:CKB983170 CTW983170:CTX983170 DDS983170:DDT983170 DNO983170:DNP983170 DXK983170:DXL983170 EHG983170:EHH983170 ERC983170:ERD983170 FAY983170:FAZ983170 FKU983170:FKV983170 FUQ983170:FUR983170 GEM983170:GEN983170 GOI983170:GOJ983170 GYE983170:GYF983170 HIA983170:HIB983170 HRW983170:HRX983170 IBS983170:IBT983170 ILO983170:ILP983170 IVK983170:IVL983170 JFG983170:JFH983170 JPC983170:JPD983170 JYY983170:JYZ983170 KIU983170:KIV983170 KSQ983170:KSR983170 LCM983170:LCN983170 LMI983170:LMJ983170 LWE983170:LWF983170 MGA983170:MGB983170 MPW983170:MPX983170 MZS983170:MZT983170 NJO983170:NJP983170 NTK983170:NTL983170 ODG983170:ODH983170 ONC983170:OND983170 OWY983170:OWZ983170 PGU983170:PGV983170 PQQ983170:PQR983170 QAM983170:QAN983170 QKI983170:QKJ983170 QUE983170:QUF983170 REA983170:REB983170 RNW983170:RNX983170 RXS983170:RXT983170 SHO983170:SHP983170 SRK983170:SRL983170 TBG983170:TBH983170 TLC983170:TLD983170 TUY983170:TUZ983170 UEU983170:UEV983170 UOQ983170:UOR983170 UYM983170:UYN983170 VII983170:VIJ983170 VSE983170:VSF983170 WCA983170:WCB983170 WLW983170:WLX983170 WVS983170:WVT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xr:uid="{8498EFC8-6228-4404-97AF-4372B88BF023}"/>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8383844B-8E1F-410D-9874-6DCE868475F5}">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48FD748F-3829-49D2-B48D-E1306FB403E0}">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2025-05-21T05:06:06Z</dcterms:created>
  <dcterms:modified xsi:type="dcterms:W3CDTF">2026-02-17T11:59:53Z</dcterms:modified>
</cp:coreProperties>
</file>