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naftogaz-my.sharepoint.com/personal/l_obelchak_grmu_com_ua/Documents/Робочий стіл/Мінстандарти Звітність/Михайлова/Для Михайлової І. ЗВІТ на офіц. сторінці 2025/Без адрес,  ПІБ  та №телефону/"/>
    </mc:Choice>
  </mc:AlternateContent>
  <xr:revisionPtr revIDLastSave="8" documentId="8_{5D5724D5-5D8F-4EBA-BCB9-64824231B353}" xr6:coauthVersionLast="47" xr6:coauthVersionMax="47" xr10:uidLastSave="{F6E2682A-6440-4DA8-8AA2-BA253758FE3E}"/>
  <bookViews>
    <workbookView xWindow="-120" yWindow="-120" windowWidth="29040" windowHeight="15840" xr2:uid="{72DF81B7-6D01-4709-B495-54B2030857BE}"/>
  </bookViews>
  <sheets>
    <sheet name="Аркуш1" sheetId="1"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6" i="1" l="1"/>
  <c r="J106" i="1"/>
  <c r="K99" i="1"/>
  <c r="J99" i="1"/>
  <c r="K96" i="1"/>
  <c r="J96" i="1"/>
  <c r="K93" i="1"/>
  <c r="J93" i="1"/>
  <c r="K85" i="1"/>
  <c r="K111" i="1" s="1"/>
  <c r="J85" i="1"/>
  <c r="J111" i="1" s="1"/>
  <c r="M62" i="1"/>
  <c r="L62" i="1"/>
  <c r="J62" i="1"/>
  <c r="M58" i="1"/>
  <c r="L58" i="1"/>
  <c r="J58" i="1"/>
  <c r="M54" i="1"/>
  <c r="L54" i="1"/>
  <c r="J54" i="1"/>
  <c r="M53" i="1"/>
  <c r="L53" i="1"/>
  <c r="J53" i="1"/>
  <c r="M50" i="1"/>
  <c r="L50" i="1"/>
  <c r="J50" i="1"/>
  <c r="M47" i="1"/>
  <c r="L47" i="1"/>
  <c r="J47" i="1"/>
  <c r="M45" i="1"/>
  <c r="L45" i="1"/>
  <c r="J45" i="1"/>
  <c r="M40" i="1"/>
  <c r="L40" i="1"/>
  <c r="J40" i="1"/>
  <c r="M37" i="1"/>
  <c r="L37" i="1"/>
  <c r="J37" i="1"/>
  <c r="M27" i="1"/>
  <c r="M67" i="1" s="1"/>
  <c r="L27" i="1"/>
  <c r="J27" i="1"/>
  <c r="J67" i="1" s="1"/>
  <c r="O22" i="1"/>
  <c r="O21" i="1"/>
  <c r="O19" i="1"/>
  <c r="O18" i="1"/>
  <c r="O17" i="1"/>
  <c r="O16" i="1"/>
  <c r="O9" i="1"/>
  <c r="O8" i="1"/>
</calcChain>
</file>

<file path=xl/sharedStrings.xml><?xml version="1.0" encoding="utf-8"?>
<sst xmlns="http://schemas.openxmlformats.org/spreadsheetml/2006/main" count="354" uniqueCount="288">
  <si>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</si>
  <si>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</si>
  <si>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</si>
  <si>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</si>
  <si>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</si>
  <si>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</si>
  <si>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</si>
  <si>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ІІІ</t>
  </si>
  <si>
    <t>квартал</t>
  </si>
  <si>
    <t>2025</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</si>
  <si>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</si>
  <si>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</si>
  <si>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</si>
  <si>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</si>
  <si>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</si>
  <si>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</si>
  <si>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</si>
  <si>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</si>
  <si>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Криворізька філія товариства з обмеженою відповідальністю "Газорозподільні мережі України"</t>
  </si>
  <si>
    <t>Офіційний вебсайт:</t>
  </si>
  <si>
    <t>https://krr.grmu.com.ua</t>
  </si>
  <si>
    <t>Код ЄДРПОУ:</t>
  </si>
  <si>
    <t>44952395</t>
  </si>
  <si>
    <t>Енергетичний ідентифікаційний код (EIC) учасника ринку:</t>
  </si>
  <si>
    <t>56XO00018QGAZ00W</t>
  </si>
  <si>
    <t>Місцезнаходження:</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</si>
  <si>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</si>
  <si>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</si>
  <si>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</si>
  <si>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</si>
  <si>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</si>
  <si>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</si>
  <si>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</si>
  <si>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</si>
  <si>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</si>
  <si>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</si>
  <si>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</si>
  <si>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</si>
  <si>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</si>
  <si>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</si>
  <si>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</si>
  <si>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</si>
  <si>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</si>
  <si>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</si>
  <si>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</si>
  <si>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</si>
  <si>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</si>
  <si>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</si>
  <si>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</si>
  <si>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</si>
  <si>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</si>
  <si>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</si>
  <si>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</si>
  <si>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</si>
  <si>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</si>
  <si>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</si>
  <si>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</si>
  <si>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</si>
  <si>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</si>
  <si>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</si>
  <si>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</si>
  <si>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</si>
  <si>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</si>
  <si>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</si>
  <si>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</si>
  <si>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</si>
  <si>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(стандартного приєднання та/або приєднання, що є нестандартним) (пп. 3 – 4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</si>
  <si>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</si>
  <si>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</si>
  <si>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</si>
  <si>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(п. 9 – 11 гл. 2 розділу V*):</t>
  </si>
  <si>
    <t>050</t>
  </si>
  <si>
    <t>10 роб. днів (якщо договором на приєднання не встановлений більш пізній строк)</t>
  </si>
  <si>
    <t>S1.10</t>
  </si>
  <si>
    <t xml:space="preserve">    пуск газу в газові мережі внутрішнього газопостачання, у тому числі (пп. 9 – 11 гл. 2 розділу V*):</t>
  </si>
  <si>
    <t>065</t>
  </si>
  <si>
    <t>S1.10.1</t>
  </si>
  <si>
    <t xml:space="preserve">        у міській місцевості </t>
  </si>
  <si>
    <t>070</t>
  </si>
  <si>
    <t>5 роб. днів</t>
  </si>
  <si>
    <t>S1.10.2</t>
  </si>
  <si>
    <t xml:space="preserve">        у сільській місцевості</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</si>
  <si>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</si>
  <si>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</si>
  <si>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</si>
  <si>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</si>
  <si>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</si>
  <si>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</si>
  <si>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</si>
  <si>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</si>
  <si>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</si>
  <si>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</si>
  <si>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</si>
  <si>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</si>
  <si>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</si>
  <si>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</si>
  <si>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</si>
  <si>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</si>
  <si>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</si>
  <si>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</si>
  <si>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</si>
  <si>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</si>
  <si>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</si>
  <si>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</si>
  <si>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</si>
  <si>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</si>
  <si>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</si>
  <si>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</si>
  <si>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</si>
  <si>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</si>
  <si>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</si>
  <si>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</si>
  <si>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</si>
  <si>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</si>
  <si>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</si>
  <si>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</si>
  <si>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</si>
  <si>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</si>
  <si>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</si>
  <si>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</si>
  <si>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</si>
  <si>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</si>
  <si>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</si>
  <si>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</si>
  <si>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</si>
  <si>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</si>
  <si>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</si>
  <si>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</si>
  <si>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</si>
  <si>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</si>
  <si>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</si>
  <si>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</si>
  <si>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</si>
  <si>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</si>
  <si>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</si>
  <si>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</si>
  <si>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</si>
  <si>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</si>
  <si>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</si>
  <si>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</si>
  <si>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</si>
  <si>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</si>
  <si>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</si>
  <si>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</si>
  <si>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</si>
  <si>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</si>
  <si>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</si>
  <si>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</si>
  <si>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</si>
  <si>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</si>
  <si>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</si>
  <si>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</si>
  <si>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</si>
  <si>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</si>
  <si>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</si>
  <si>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</si>
  <si>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</si>
  <si>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</si>
  <si>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</si>
  <si>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</si>
  <si>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</si>
  <si>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</si>
  <si>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</si>
  <si>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</si>
  <si>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</si>
  <si>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</si>
  <si>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</si>
  <si>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</si>
  <si>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</si>
  <si>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</si>
  <si>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</si>
  <si>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</si>
  <si>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</si>
  <si>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</si>
  <si>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</si>
  <si>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</si>
  <si>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</si>
  <si>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</si>
  <si>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</si>
  <si>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</si>
  <si>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</si>
  <si>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</si>
  <si>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</si>
  <si>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</si>
  <si>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</si>
  <si>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</si>
  <si>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</si>
  <si>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</si>
  <si>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</si>
  <si>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</si>
  <si>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</si>
  <si>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</si>
  <si>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</si>
  <si>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</si>
  <si>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</si>
  <si>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</si>
  <si>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 xml:space="preserve">Надання послуги з приєднання до газорозподільної системи (стандартного приєднання та/або приєднання, що є нестандартним) </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</si>
  <si>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</si>
  <si>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</si>
  <si>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</si>
  <si>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</si>
  <si>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10</t>
  </si>
  <si>
    <t>Пуск газу в газові мережі внутрішнього газопостачання</t>
  </si>
  <si>
    <t>275</t>
  </si>
  <si>
    <t>Пп. 10 абз. 2</t>
  </si>
  <si>
    <t>у міській місцевості</t>
  </si>
  <si>
    <t>280</t>
  </si>
  <si>
    <t>Пп. 10 абз. 3</t>
  </si>
  <si>
    <t>у сільській місцевості</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</si>
  <si>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</si>
  <si>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</si>
  <si>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</si>
  <si>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</si>
  <si>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</si>
  <si>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</si>
  <si>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</si>
  <si>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</si>
  <si>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</si>
  <si>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</si>
  <si>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</si>
  <si>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</si>
  <si>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</si>
  <si>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</si>
  <si>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</si>
  <si>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</si>
  <si>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</si>
  <si>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</si>
  <si>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</si>
  <si>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</si>
  <si>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</si>
  <si>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</si>
  <si>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</si>
  <si>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</si>
  <si>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</si>
  <si>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</si>
  <si>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</si>
  <si>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</si>
  <si>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</si>
  <si>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</si>
  <si>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</si>
  <si>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</si>
  <si>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</si>
  <si>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</si>
  <si>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</si>
  <si>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</si>
  <si>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</si>
  <si>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</si>
  <si>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</si>
  <si>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</si>
  <si>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</si>
  <si>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</si>
  <si>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</si>
  <si>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</si>
  <si>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</si>
  <si>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</si>
  <si>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</si>
  <si>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</si>
  <si>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</si>
  <si>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</si>
  <si>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</si>
  <si>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</si>
  <si>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</si>
  <si>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</si>
  <si>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</si>
  <si>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</si>
  <si>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</si>
  <si>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</si>
  <si>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</si>
  <si>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</si>
  <si>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</si>
  <si>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</si>
  <si>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</si>
  <si>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</si>
  <si>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</si>
  <si>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</si>
  <si>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</si>
  <si>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</si>
  <si>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</si>
  <si>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</si>
  <si>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</si>
  <si>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</si>
  <si>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(П. І. Б.)</t>
  </si>
  <si>
    <t>Виконавець</t>
  </si>
  <si>
    <t>Телефон:</t>
  </si>
  <si>
    <t>Факс:</t>
  </si>
  <si>
    <t>Електронна пошта:</t>
  </si>
  <si>
    <t>В.о. директора</t>
  </si>
  <si>
    <t>Провідний фахівець по роботі зі зверненнями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</si>
</sst>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8" x14ac:knownFonts="1">
    <font>
      <sz val="11"/>
      <color theme="1"/>
      <name val="Aptos Narrow"/>
      <family val="2"/>
      <charset val="204"/>
      <scheme val="minor"/>
    </font>
    <font>
      <sz val="11"/>
      <color theme="1"/>
      <name val="Aptos Narrow"/>
      <family val="2"/>
      <charset val="204"/>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Aptos Narrow"/>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50">
    <xf numFmtId="0" fontId="0" fillId="0" borderId="0" xfId="0"/>
    <xf numFmtId="0" fontId="2" fillId="0" borderId="0" xfId="0" applyFont="1"/>
    <xf numFmtId="0" fontId="5" fillId="0" borderId="0" xfId="0" applyFont="1" applyAlignment="1">
      <alignment horizontal="left" wrapText="1"/>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0" xfId="0" applyFont="1" applyProtection="1">
      <protection locked="0"/>
    </xf>
    <xf numFmtId="0" fontId="5" fillId="4" borderId="1"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9" xfId="0" applyFont="1" applyBorder="1" applyAlignment="1">
      <alignment horizontal="center" vertical="top" wrapText="1"/>
    </xf>
    <xf numFmtId="1" fontId="5" fillId="0" borderId="1" xfId="1" applyNumberFormat="1" applyFont="1" applyBorder="1" applyAlignment="1" applyProtection="1">
      <alignment horizontal="center" vertical="center"/>
    </xf>
    <xf numFmtId="43"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2" fillId="0" borderId="0" xfId="0" applyFont="1" applyAlignment="1">
      <alignment horizontal="center"/>
    </xf>
    <xf numFmtId="0" fontId="5" fillId="0" borderId="0" xfId="0" applyFont="1"/>
    <xf numFmtId="0" fontId="12" fillId="0" borderId="0" xfId="0" applyFont="1"/>
    <xf numFmtId="0" fontId="12" fillId="0" borderId="0" xfId="0" applyFont="1" applyAlignment="1">
      <alignment wrapText="1"/>
    </xf>
    <xf numFmtId="0" fontId="13" fillId="0" borderId="0" xfId="0" applyFont="1"/>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14" fillId="3" borderId="8" xfId="0" applyFont="1" applyFill="1" applyBorder="1" applyAlignment="1" applyProtection="1">
      <alignment horizontal="center"/>
      <protection locked="0"/>
    </xf>
    <xf numFmtId="0" fontId="5" fillId="3" borderId="8" xfId="0" applyFont="1" applyFill="1" applyBorder="1" applyProtection="1">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xf numFmtId="0" fontId="13" fillId="0" borderId="22" xfId="0" applyFont="1" applyBorder="1" applyAlignment="1">
      <alignment horizontal="center" vertical="top"/>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0" xfId="0" applyFont="1" applyAlignment="1">
      <alignment horizontal="center" vertical="top"/>
    </xf>
    <xf numFmtId="0" fontId="0" fillId="0" borderId="0" xfId="0"/>
    <xf numFmtId="0" fontId="14" fillId="3" borderId="8" xfId="0" applyFont="1" applyFill="1" applyBorder="1" applyAlignment="1" applyProtection="1">
      <alignment horizontal="center"/>
      <protection locked="0"/>
    </xf>
    <xf numFmtId="0" fontId="5" fillId="4" borderId="1" xfId="0" applyFont="1" applyFill="1" applyBorder="1" applyAlignment="1">
      <alignment horizontal="center" vertical="center" wrapText="1"/>
    </xf>
    <xf numFmtId="0" fontId="5" fillId="0" borderId="0" xfId="0" applyFont="1"/>
    <xf numFmtId="0" fontId="5" fillId="0" borderId="0" xfId="0" applyFont="1" applyAlignment="1">
      <alignment horizontal="left" wrapText="1"/>
    </xf>
    <xf numFmtId="0" fontId="5" fillId="4" borderId="1" xfId="0" applyFont="1" applyFill="1" applyBorder="1" applyAlignment="1">
      <alignment horizontal="left" vertical="center" wrapText="1"/>
    </xf>
    <xf numFmtId="0" fontId="5" fillId="4" borderId="16"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2" borderId="0" xfId="0" applyFont="1" applyFill="1" applyAlignment="1">
      <alignment horizontal="center" wrapText="1"/>
    </xf>
    <xf numFmtId="0" fontId="11" fillId="2" borderId="0" xfId="0" applyFont="1" applyFill="1" applyAlignment="1">
      <alignment horizontal="center"/>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4" borderId="16" xfId="0" applyFont="1"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0" fontId="0" fillId="4" borderId="10" xfId="0" applyFill="1" applyBorder="1" applyAlignment="1">
      <alignment horizontal="justify" vertical="top"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0" fontId="5" fillId="4" borderId="20" xfId="0" applyFont="1" applyFill="1" applyBorder="1" applyAlignment="1">
      <alignment horizontal="justify" vertical="top" wrapText="1"/>
    </xf>
    <xf numFmtId="0" fontId="0" fillId="4" borderId="18" xfId="0" applyFill="1" applyBorder="1" applyAlignment="1">
      <alignment horizontal="justify" vertical="top" wrapText="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12" fillId="0" borderId="0" xfId="0" applyFont="1" applyAlignment="1">
      <alignment horizontal="left" vertical="center" wrapText="1"/>
    </xf>
    <xf numFmtId="0" fontId="14"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6" fillId="0" borderId="0" xfId="0" applyFont="1" applyAlignment="1">
      <alignment horizontal="center"/>
    </xf>
    <xf numFmtId="0" fontId="6" fillId="0" borderId="0" xfId="0" applyFont="1" applyAlignment="1">
      <alignment horizontal="center" wrapText="1"/>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AB029-AE6C-4B8D-AC05-D3577F560DD3}">
  <dimension ref="A1:Q132"/>
  <sheetViews>
    <sheetView tabSelected="1" zoomScale="59" zoomScaleNormal="59" workbookViewId="0">
      <selection activeCell="O24" sqref="O24"/>
    </sheetView>
  </sheetViews>
  <sheetFormatPr defaultRowHeight="15" x14ac:dyDescent="0.2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145" t="s">
        <v>0</v>
      </c>
      <c r="L1" s="145"/>
      <c r="M1" s="145"/>
      <c r="N1" s="145"/>
    </row>
    <row r="2" spans="1:15" ht="15.75" x14ac:dyDescent="0.25">
      <c r="A2" s="1"/>
      <c r="B2" s="1"/>
      <c r="C2" s="1"/>
      <c r="D2" s="1"/>
      <c r="E2" s="1"/>
      <c r="F2" s="1"/>
      <c r="G2" s="1"/>
      <c r="H2" s="1"/>
      <c r="I2" s="1"/>
      <c r="J2" s="1"/>
      <c r="K2" s="146" t="s">
        <v>1</v>
      </c>
      <c r="L2" s="146"/>
      <c r="M2" s="146"/>
      <c r="N2" s="146"/>
    </row>
    <row r="3" spans="1:15" ht="33" customHeight="1" x14ac:dyDescent="0.25">
      <c r="A3" s="1"/>
      <c r="B3" s="1"/>
      <c r="C3" s="1"/>
      <c r="D3" s="1"/>
      <c r="E3" s="1"/>
      <c r="F3" s="1"/>
      <c r="G3" s="1"/>
      <c r="H3" s="1"/>
      <c r="I3" s="1"/>
      <c r="J3" s="1"/>
      <c r="K3" s="147" t="s">
        <v>2</v>
      </c>
      <c r="L3" s="147"/>
      <c r="M3" s="147"/>
      <c r="N3" s="147"/>
    </row>
    <row r="4" spans="1:15" ht="15.75" x14ac:dyDescent="0.25">
      <c r="A4" s="1"/>
      <c r="B4" s="1"/>
      <c r="C4" s="1"/>
      <c r="D4" s="1"/>
      <c r="E4" s="1"/>
      <c r="F4" s="1"/>
      <c r="G4" s="1"/>
      <c r="H4" s="1"/>
      <c r="I4" s="1"/>
      <c r="J4" s="1"/>
      <c r="K4" s="90" t="s">
        <v>3</v>
      </c>
      <c r="L4" s="90"/>
      <c r="M4" s="90"/>
      <c r="N4" s="90"/>
    </row>
    <row r="5" spans="1:15" ht="15.75" x14ac:dyDescent="0.25">
      <c r="A5" s="1"/>
      <c r="B5" s="1"/>
      <c r="C5" s="1"/>
      <c r="D5" s="1"/>
      <c r="E5" s="1"/>
      <c r="F5" s="1"/>
      <c r="G5" s="1"/>
      <c r="H5" s="1"/>
      <c r="I5" s="1"/>
      <c r="J5" s="1"/>
      <c r="K5" s="2"/>
      <c r="L5" s="2"/>
      <c r="M5" s="2"/>
      <c r="N5" s="2"/>
    </row>
    <row r="6" spans="1:15" ht="20.25" x14ac:dyDescent="0.3">
      <c r="B6" s="148" t="s">
        <v>4</v>
      </c>
      <c r="C6" s="148"/>
      <c r="D6" s="148"/>
      <c r="E6" s="148"/>
      <c r="F6" s="148"/>
      <c r="G6" s="148"/>
      <c r="H6" s="148"/>
      <c r="I6" s="148"/>
      <c r="J6" s="148"/>
      <c r="K6" s="148"/>
      <c r="L6" s="148"/>
      <c r="M6" s="148"/>
      <c r="N6" s="148"/>
    </row>
    <row r="7" spans="1:15" ht="20.25" x14ac:dyDescent="0.3">
      <c r="B7" s="149" t="s">
        <v>5</v>
      </c>
      <c r="C7" s="149"/>
      <c r="D7" s="149"/>
      <c r="E7" s="149"/>
      <c r="F7" s="149"/>
      <c r="G7" s="149"/>
      <c r="H7" s="149"/>
      <c r="I7" s="149"/>
      <c r="J7" s="149"/>
      <c r="K7" s="149"/>
      <c r="L7" s="149"/>
      <c r="M7" s="149"/>
      <c r="N7" s="149"/>
    </row>
    <row r="8" spans="1:15" ht="20.25" x14ac:dyDescent="0.3">
      <c r="C8" s="4"/>
      <c r="D8" s="5"/>
      <c r="F8" s="6" t="s">
        <v>6</v>
      </c>
      <c r="G8" s="7" t="s">
        <v>7</v>
      </c>
      <c r="H8" s="8" t="s">
        <v>8</v>
      </c>
      <c r="I8" s="9" t="s">
        <v>9</v>
      </c>
      <c r="J8" s="10" t="s">
        <v>10</v>
      </c>
      <c r="K8" s="11"/>
      <c r="L8" s="12"/>
      <c r="M8" s="12"/>
      <c r="N8" s="3"/>
      <c r="O8" s="13" t="str">
        <f>IF(G8="","Не вказано квартал","")</f>
        <v/>
      </c>
    </row>
    <row r="9" spans="1:15" ht="18.75" x14ac:dyDescent="0.3">
      <c r="C9" s="14"/>
      <c r="D9" s="15"/>
      <c r="E9" s="16"/>
      <c r="F9" s="16"/>
      <c r="G9" s="17"/>
      <c r="H9" s="18"/>
      <c r="I9" s="19"/>
      <c r="J9" s="19"/>
      <c r="K9" s="19"/>
      <c r="L9" s="19"/>
      <c r="M9" s="19"/>
      <c r="N9" s="19"/>
      <c r="O9" s="13" t="str">
        <f>IF(I8="","Не вказано рік","")</f>
        <v/>
      </c>
    </row>
    <row r="10" spans="1:15" ht="15.75" x14ac:dyDescent="0.25">
      <c r="B10" s="137" t="s">
        <v>11</v>
      </c>
      <c r="C10" s="137"/>
      <c r="D10" s="137"/>
      <c r="E10" s="137"/>
      <c r="F10" s="137"/>
      <c r="G10" s="137"/>
      <c r="H10" s="137"/>
      <c r="I10" s="137"/>
      <c r="J10" s="137"/>
      <c r="K10" s="138" t="s">
        <v>12</v>
      </c>
      <c r="L10" s="138"/>
      <c r="M10" s="138"/>
      <c r="N10" s="138"/>
    </row>
    <row r="11" spans="1:15" ht="15.75" x14ac:dyDescent="0.25">
      <c r="B11" s="139" t="s">
        <v>13</v>
      </c>
      <c r="C11" s="139"/>
      <c r="D11" s="139"/>
      <c r="E11" s="139"/>
      <c r="F11" s="139"/>
      <c r="G11" s="139"/>
      <c r="H11" s="139"/>
      <c r="I11" s="139"/>
      <c r="J11" s="139"/>
      <c r="K11" s="140" t="s">
        <v>14</v>
      </c>
      <c r="L11" s="140"/>
      <c r="M11" s="140"/>
      <c r="N11" s="140"/>
    </row>
    <row r="12" spans="1:15" x14ac:dyDescent="0.25">
      <c r="B12" s="141" t="s">
        <v>15</v>
      </c>
      <c r="C12" s="141"/>
      <c r="D12" s="141"/>
      <c r="E12" s="141"/>
      <c r="F12" s="141"/>
      <c r="G12" s="141"/>
      <c r="H12" s="141"/>
      <c r="I12" s="141"/>
      <c r="J12" s="141"/>
      <c r="K12" s="140"/>
      <c r="L12" s="140"/>
      <c r="M12" s="140"/>
      <c r="N12" s="140"/>
    </row>
    <row r="13" spans="1:15" x14ac:dyDescent="0.25">
      <c r="B13" s="142"/>
      <c r="C13" s="142"/>
      <c r="D13" s="142"/>
      <c r="E13" s="142"/>
      <c r="F13" s="142"/>
      <c r="G13" s="142"/>
      <c r="H13" s="142"/>
      <c r="I13" s="142"/>
      <c r="J13" s="142"/>
      <c r="K13" s="140"/>
      <c r="L13" s="140"/>
      <c r="M13" s="140"/>
      <c r="N13" s="140"/>
    </row>
    <row r="14" spans="1:15" ht="16.5" thickBot="1" x14ac:dyDescent="0.3">
      <c r="C14" s="4"/>
      <c r="D14" s="15"/>
      <c r="E14" s="20"/>
      <c r="F14" s="21"/>
      <c r="G14" s="20"/>
      <c r="H14" s="19"/>
      <c r="I14" s="19"/>
      <c r="J14" s="19"/>
      <c r="K14" s="19"/>
      <c r="L14" s="19"/>
    </row>
    <row r="15" spans="1:15" ht="15.75" x14ac:dyDescent="0.25">
      <c r="A15" s="11"/>
      <c r="B15" s="143" t="s">
        <v>16</v>
      </c>
      <c r="C15" s="144"/>
      <c r="D15" s="144"/>
      <c r="E15" s="144"/>
      <c r="F15" s="22"/>
      <c r="G15" s="23"/>
      <c r="H15" s="23"/>
      <c r="I15" s="23"/>
      <c r="J15" s="23"/>
      <c r="K15" s="23"/>
      <c r="L15" s="24"/>
      <c r="M15" s="24"/>
      <c r="N15" s="25"/>
    </row>
    <row r="16" spans="1:15" ht="18.75" x14ac:dyDescent="0.3">
      <c r="A16" s="11"/>
      <c r="B16" s="129" t="s">
        <v>17</v>
      </c>
      <c r="C16" s="130"/>
      <c r="D16" s="130"/>
      <c r="E16" s="130"/>
      <c r="F16" s="135" t="s">
        <v>18</v>
      </c>
      <c r="G16" s="135"/>
      <c r="H16" s="135"/>
      <c r="I16" s="135"/>
      <c r="J16" s="135"/>
      <c r="K16" s="135"/>
      <c r="L16" s="135"/>
      <c r="M16" s="135"/>
      <c r="N16" s="136"/>
      <c r="O16" s="13" t="str">
        <f>IF(F16="","Не вказано найменування ліцензіата","")</f>
        <v/>
      </c>
    </row>
    <row r="17" spans="1:17" ht="18.75" x14ac:dyDescent="0.3">
      <c r="A17" s="11"/>
      <c r="B17" s="125" t="s">
        <v>19</v>
      </c>
      <c r="C17" s="126"/>
      <c r="D17" s="126"/>
      <c r="E17" s="126"/>
      <c r="F17" s="131" t="s">
        <v>20</v>
      </c>
      <c r="G17" s="131"/>
      <c r="H17" s="131"/>
      <c r="I17" s="131"/>
      <c r="J17" s="131"/>
      <c r="K17" s="131"/>
      <c r="L17" s="131"/>
      <c r="M17" s="131"/>
      <c r="N17" s="132"/>
      <c r="O17" s="13" t="str">
        <f>IF(F17="","Не вказано вебсайт","")</f>
        <v/>
      </c>
    </row>
    <row r="18" spans="1:17" ht="18.75" x14ac:dyDescent="0.3">
      <c r="A18" s="11"/>
      <c r="B18" s="125" t="s">
        <v>21</v>
      </c>
      <c r="C18" s="126"/>
      <c r="D18" s="126"/>
      <c r="E18" s="126"/>
      <c r="F18" s="131" t="s">
        <v>22</v>
      </c>
      <c r="G18" s="131"/>
      <c r="H18" s="131"/>
      <c r="I18" s="131"/>
      <c r="J18" s="131"/>
      <c r="K18" s="131"/>
      <c r="L18" s="131"/>
      <c r="M18" s="131"/>
      <c r="N18" s="132"/>
      <c r="O18" s="13" t="str">
        <f>IF(F18="","Не вказано код ЄДРПОУ","")</f>
        <v/>
      </c>
    </row>
    <row r="19" spans="1:17" ht="18.75" x14ac:dyDescent="0.3">
      <c r="A19" s="11"/>
      <c r="B19" s="125" t="s">
        <v>23</v>
      </c>
      <c r="C19" s="126"/>
      <c r="D19" s="126"/>
      <c r="E19" s="126"/>
      <c r="F19" s="127" t="s">
        <v>24</v>
      </c>
      <c r="G19" s="127"/>
      <c r="H19" s="127"/>
      <c r="I19" s="127"/>
      <c r="J19" s="127"/>
      <c r="K19" s="127"/>
      <c r="L19" s="127"/>
      <c r="M19" s="127"/>
      <c r="N19" s="128"/>
      <c r="O19" s="13" t="str">
        <f>IF(F19="","Не вказано ЕІС код","")</f>
        <v/>
      </c>
    </row>
    <row r="20" spans="1:17" ht="18.75" x14ac:dyDescent="0.3">
      <c r="A20" s="11"/>
      <c r="B20" s="129" t="s">
        <v>25</v>
      </c>
      <c r="C20" s="130"/>
      <c r="D20" s="130"/>
      <c r="E20" s="130"/>
      <c r="F20" s="131"/>
      <c r="G20" s="131"/>
      <c r="H20" s="131"/>
      <c r="I20" s="131"/>
      <c r="J20" s="131"/>
      <c r="K20" s="131"/>
      <c r="L20" s="131"/>
      <c r="M20" s="131"/>
      <c r="N20" s="132"/>
      <c r="O20" s="13"/>
    </row>
    <row r="21" spans="1:17" ht="19.5" thickBot="1" x14ac:dyDescent="0.35">
      <c r="A21" s="11"/>
      <c r="B21" s="26"/>
      <c r="C21" s="27"/>
      <c r="D21" s="28"/>
      <c r="E21" s="28"/>
      <c r="F21" s="133" t="s">
        <v>26</v>
      </c>
      <c r="G21" s="133"/>
      <c r="H21" s="133"/>
      <c r="I21" s="133"/>
      <c r="J21" s="133"/>
      <c r="K21" s="133"/>
      <c r="L21" s="133"/>
      <c r="M21" s="133"/>
      <c r="N21" s="134"/>
      <c r="O21" s="13" t="str">
        <f>IF(G120="","Не вказано керівника ліцензіата","")</f>
        <v/>
      </c>
      <c r="Q21" s="1"/>
    </row>
    <row r="22" spans="1:17" ht="18.75" x14ac:dyDescent="0.3">
      <c r="A22" s="11"/>
      <c r="B22" s="11"/>
      <c r="C22" s="11"/>
      <c r="D22" s="11"/>
      <c r="E22" s="11"/>
      <c r="F22" s="11"/>
      <c r="G22" s="11"/>
      <c r="H22" s="11"/>
      <c r="I22" s="11"/>
      <c r="J22" s="11"/>
      <c r="K22" s="11"/>
      <c r="L22" s="11"/>
      <c r="M22" s="11"/>
      <c r="N22" s="11"/>
      <c r="O22" s="13" t="str">
        <f>IF(G123="","Не вказано виконавця","")</f>
        <v/>
      </c>
    </row>
    <row r="23" spans="1:17" ht="18.75" x14ac:dyDescent="0.3">
      <c r="A23" s="11"/>
      <c r="B23" s="101" t="s">
        <v>27</v>
      </c>
      <c r="C23" s="101"/>
      <c r="D23" s="101"/>
      <c r="E23" s="101"/>
      <c r="F23" s="101"/>
      <c r="G23" s="101"/>
      <c r="H23" s="101"/>
      <c r="I23" s="101"/>
      <c r="J23" s="101"/>
      <c r="K23" s="101"/>
      <c r="L23" s="101"/>
      <c r="M23" s="101"/>
      <c r="N23" s="101"/>
      <c r="O23" s="13"/>
    </row>
    <row r="24" spans="1:17" ht="18.75" x14ac:dyDescent="0.3">
      <c r="A24" s="1"/>
      <c r="B24" s="121"/>
      <c r="C24" s="121"/>
      <c r="D24" s="121"/>
      <c r="E24" s="121"/>
      <c r="F24" s="121"/>
      <c r="G24" s="121"/>
      <c r="H24" s="121"/>
      <c r="I24" s="121"/>
      <c r="J24" s="121"/>
      <c r="K24" s="121"/>
      <c r="L24" s="121"/>
      <c r="M24" s="121"/>
      <c r="N24" s="121"/>
      <c r="O24" s="13"/>
    </row>
    <row r="25" spans="1:17" ht="105" x14ac:dyDescent="0.45">
      <c r="A25" s="1"/>
      <c r="B25" s="29" t="s">
        <v>28</v>
      </c>
      <c r="C25" s="88" t="s">
        <v>29</v>
      </c>
      <c r="D25" s="122"/>
      <c r="E25" s="122"/>
      <c r="F25" s="122"/>
      <c r="G25" s="122"/>
      <c r="H25" s="122"/>
      <c r="I25" s="29" t="s">
        <v>30</v>
      </c>
      <c r="J25" s="29" t="s">
        <v>31</v>
      </c>
      <c r="K25" s="29" t="s">
        <v>32</v>
      </c>
      <c r="L25" s="29" t="s">
        <v>33</v>
      </c>
      <c r="M25" s="29" t="s">
        <v>34</v>
      </c>
      <c r="N25" s="29" t="s">
        <v>35</v>
      </c>
      <c r="O25" s="32"/>
    </row>
    <row r="26" spans="1:17" x14ac:dyDescent="0.25">
      <c r="A26" s="1"/>
      <c r="B26" s="29" t="s">
        <v>36</v>
      </c>
      <c r="C26" s="123" t="s">
        <v>37</v>
      </c>
      <c r="D26" s="124"/>
      <c r="E26" s="124"/>
      <c r="F26" s="124"/>
      <c r="G26" s="124"/>
      <c r="H26" s="124"/>
      <c r="I26" s="29" t="s">
        <v>38</v>
      </c>
      <c r="J26" s="29">
        <v>1</v>
      </c>
      <c r="K26" s="29">
        <v>2</v>
      </c>
      <c r="L26" s="29">
        <v>3</v>
      </c>
      <c r="M26" s="29">
        <v>4</v>
      </c>
      <c r="N26" s="29">
        <v>5</v>
      </c>
    </row>
    <row r="27" spans="1:17" ht="15.75" x14ac:dyDescent="0.25">
      <c r="A27" s="1"/>
      <c r="B27" s="33" t="s">
        <v>39</v>
      </c>
      <c r="C27" s="91" t="s">
        <v>40</v>
      </c>
      <c r="D27" s="91"/>
      <c r="E27" s="91"/>
      <c r="F27" s="91"/>
      <c r="G27" s="91"/>
      <c r="H27" s="92"/>
      <c r="I27" s="34" t="s">
        <v>41</v>
      </c>
      <c r="J27" s="35">
        <f>SUM(J28:J36,J37)</f>
        <v>136</v>
      </c>
      <c r="K27" s="36"/>
      <c r="L27" s="37">
        <f>IF(SUM(J28:J36,J37)=0,0,(SUMPRODUCT(L28:L36,J28:J36)+L37*J37)/SUM(J28:J36,J37))</f>
        <v>57.992647058823529</v>
      </c>
      <c r="M27" s="38">
        <f>SUM(M28:M36,M37)</f>
        <v>0</v>
      </c>
      <c r="N27" s="39">
        <v>0</v>
      </c>
    </row>
    <row r="28" spans="1:17" ht="36" customHeight="1" x14ac:dyDescent="0.25">
      <c r="A28" s="1"/>
      <c r="B28" s="33" t="s">
        <v>42</v>
      </c>
      <c r="C28" s="117" t="s">
        <v>43</v>
      </c>
      <c r="D28" s="118"/>
      <c r="E28" s="118"/>
      <c r="F28" s="118"/>
      <c r="G28" s="118"/>
      <c r="H28" s="118"/>
      <c r="I28" s="34" t="s">
        <v>44</v>
      </c>
      <c r="J28" s="40"/>
      <c r="K28" s="41" t="s">
        <v>45</v>
      </c>
      <c r="L28" s="42"/>
      <c r="M28" s="41"/>
      <c r="N28" s="39">
        <v>0</v>
      </c>
    </row>
    <row r="29" spans="1:17" ht="35.25" customHeight="1" x14ac:dyDescent="0.25">
      <c r="A29" s="1"/>
      <c r="B29" s="33" t="s">
        <v>46</v>
      </c>
      <c r="C29" s="117" t="s">
        <v>47</v>
      </c>
      <c r="D29" s="118"/>
      <c r="E29" s="118"/>
      <c r="F29" s="118"/>
      <c r="G29" s="118"/>
      <c r="H29" s="118"/>
      <c r="I29" s="34" t="s">
        <v>48</v>
      </c>
      <c r="J29" s="40"/>
      <c r="K29" s="41" t="s">
        <v>45</v>
      </c>
      <c r="L29" s="42"/>
      <c r="M29" s="41"/>
      <c r="N29" s="39">
        <v>0</v>
      </c>
    </row>
    <row r="30" spans="1:17" ht="33" customHeight="1" x14ac:dyDescent="0.25">
      <c r="A30" s="1"/>
      <c r="B30" s="33" t="s">
        <v>49</v>
      </c>
      <c r="C30" s="117" t="s">
        <v>50</v>
      </c>
      <c r="D30" s="118"/>
      <c r="E30" s="118"/>
      <c r="F30" s="118"/>
      <c r="G30" s="118"/>
      <c r="H30" s="118"/>
      <c r="I30" s="34" t="s">
        <v>51</v>
      </c>
      <c r="J30" s="40"/>
      <c r="K30" s="41" t="s">
        <v>45</v>
      </c>
      <c r="L30" s="42"/>
      <c r="M30" s="41"/>
      <c r="N30" s="39">
        <v>0</v>
      </c>
    </row>
    <row r="31" spans="1:17" ht="36.75" customHeight="1" x14ac:dyDescent="0.25">
      <c r="A31" s="1"/>
      <c r="B31" s="33" t="s">
        <v>52</v>
      </c>
      <c r="C31" s="117" t="s">
        <v>53</v>
      </c>
      <c r="D31" s="118"/>
      <c r="E31" s="118"/>
      <c r="F31" s="118"/>
      <c r="G31" s="118"/>
      <c r="H31" s="118"/>
      <c r="I31" s="34" t="s">
        <v>54</v>
      </c>
      <c r="J31" s="40">
        <v>45</v>
      </c>
      <c r="K31" s="41" t="s">
        <v>45</v>
      </c>
      <c r="L31" s="42">
        <v>7.6</v>
      </c>
      <c r="M31" s="41"/>
      <c r="N31" s="39">
        <v>0</v>
      </c>
    </row>
    <row r="32" spans="1:17" ht="33" customHeight="1" x14ac:dyDescent="0.25">
      <c r="A32" s="1"/>
      <c r="B32" s="33" t="s">
        <v>55</v>
      </c>
      <c r="C32" s="95" t="s">
        <v>56</v>
      </c>
      <c r="D32" s="96"/>
      <c r="E32" s="96"/>
      <c r="F32" s="96"/>
      <c r="G32" s="96"/>
      <c r="H32" s="97"/>
      <c r="I32" s="34" t="s">
        <v>57</v>
      </c>
      <c r="J32" s="40"/>
      <c r="K32" s="43" t="s">
        <v>58</v>
      </c>
      <c r="L32" s="42"/>
      <c r="M32" s="41"/>
      <c r="N32" s="39">
        <v>0</v>
      </c>
    </row>
    <row r="33" spans="1:14" ht="34.5" customHeight="1" x14ac:dyDescent="0.25">
      <c r="A33" s="1"/>
      <c r="B33" s="33" t="s">
        <v>59</v>
      </c>
      <c r="C33" s="119" t="s">
        <v>60</v>
      </c>
      <c r="D33" s="120"/>
      <c r="E33" s="120"/>
      <c r="F33" s="120"/>
      <c r="G33" s="120"/>
      <c r="H33" s="120"/>
      <c r="I33" s="34" t="s">
        <v>61</v>
      </c>
      <c r="J33" s="40">
        <v>18</v>
      </c>
      <c r="K33" s="41" t="s">
        <v>45</v>
      </c>
      <c r="L33" s="42">
        <v>7.4444444444444446</v>
      </c>
      <c r="M33" s="41"/>
      <c r="N33" s="39">
        <v>0</v>
      </c>
    </row>
    <row r="34" spans="1:14" ht="36.75" customHeight="1" x14ac:dyDescent="0.25">
      <c r="A34" s="1"/>
      <c r="B34" s="33" t="s">
        <v>62</v>
      </c>
      <c r="C34" s="119" t="s">
        <v>63</v>
      </c>
      <c r="D34" s="120"/>
      <c r="E34" s="120"/>
      <c r="F34" s="120"/>
      <c r="G34" s="120"/>
      <c r="H34" s="120"/>
      <c r="I34" s="34" t="s">
        <v>64</v>
      </c>
      <c r="J34" s="40">
        <v>17</v>
      </c>
      <c r="K34" s="41" t="s">
        <v>58</v>
      </c>
      <c r="L34" s="42">
        <v>8.117647058823529</v>
      </c>
      <c r="M34" s="41"/>
      <c r="N34" s="39">
        <v>0</v>
      </c>
    </row>
    <row r="35" spans="1:14" ht="48.75" customHeight="1" x14ac:dyDescent="0.25">
      <c r="A35" s="1"/>
      <c r="B35" s="33" t="s">
        <v>65</v>
      </c>
      <c r="C35" s="95" t="s">
        <v>66</v>
      </c>
      <c r="D35" s="96"/>
      <c r="E35" s="96"/>
      <c r="F35" s="96"/>
      <c r="G35" s="96"/>
      <c r="H35" s="97"/>
      <c r="I35" s="34" t="s">
        <v>67</v>
      </c>
      <c r="J35" s="40">
        <v>21</v>
      </c>
      <c r="K35" s="44" t="s">
        <v>68</v>
      </c>
      <c r="L35" s="42">
        <v>342.42857142857144</v>
      </c>
      <c r="M35" s="41"/>
      <c r="N35" s="39">
        <v>0</v>
      </c>
    </row>
    <row r="36" spans="1:14" ht="63" x14ac:dyDescent="0.25">
      <c r="A36" s="1"/>
      <c r="B36" s="33" t="s">
        <v>69</v>
      </c>
      <c r="C36" s="117" t="s">
        <v>70</v>
      </c>
      <c r="D36" s="118"/>
      <c r="E36" s="118"/>
      <c r="F36" s="118"/>
      <c r="G36" s="118"/>
      <c r="H36" s="118"/>
      <c r="I36" s="34" t="s">
        <v>71</v>
      </c>
      <c r="J36" s="40">
        <v>22</v>
      </c>
      <c r="K36" s="41" t="s">
        <v>72</v>
      </c>
      <c r="L36" s="42">
        <v>2.2272727272727271</v>
      </c>
      <c r="M36" s="41"/>
      <c r="N36" s="39">
        <v>0</v>
      </c>
    </row>
    <row r="37" spans="1:14" ht="15.75" x14ac:dyDescent="0.25">
      <c r="A37" s="1"/>
      <c r="B37" s="33" t="s">
        <v>73</v>
      </c>
      <c r="C37" s="105" t="s">
        <v>74</v>
      </c>
      <c r="D37" s="106"/>
      <c r="E37" s="106"/>
      <c r="F37" s="106"/>
      <c r="G37" s="106"/>
      <c r="H37" s="107"/>
      <c r="I37" s="34" t="s">
        <v>75</v>
      </c>
      <c r="J37" s="35">
        <f>SUM(J38:J39)</f>
        <v>13</v>
      </c>
      <c r="K37" s="36"/>
      <c r="L37" s="37">
        <f>IF(SUM(J38:J39)=0,0,SUMPRODUCT(L38:L39,J38:J39)/SUM(J38:J39))</f>
        <v>2.5384615384615383</v>
      </c>
      <c r="M37" s="38">
        <f>SUM(M38:M39)</f>
        <v>0</v>
      </c>
      <c r="N37" s="39">
        <v>0</v>
      </c>
    </row>
    <row r="38" spans="1:14" ht="15.75" x14ac:dyDescent="0.25">
      <c r="A38" s="1"/>
      <c r="B38" s="33" t="s">
        <v>76</v>
      </c>
      <c r="C38" s="105" t="s">
        <v>77</v>
      </c>
      <c r="D38" s="106"/>
      <c r="E38" s="106"/>
      <c r="F38" s="106"/>
      <c r="G38" s="106"/>
      <c r="H38" s="107"/>
      <c r="I38" s="34" t="s">
        <v>78</v>
      </c>
      <c r="J38" s="40">
        <v>12</v>
      </c>
      <c r="K38" s="43" t="s">
        <v>79</v>
      </c>
      <c r="L38" s="42">
        <v>2.3333333333333335</v>
      </c>
      <c r="M38" s="41"/>
      <c r="N38" s="39">
        <v>0</v>
      </c>
    </row>
    <row r="39" spans="1:14" ht="15.75" x14ac:dyDescent="0.25">
      <c r="A39" s="1"/>
      <c r="B39" s="33" t="s">
        <v>80</v>
      </c>
      <c r="C39" s="108" t="s">
        <v>81</v>
      </c>
      <c r="D39" s="109"/>
      <c r="E39" s="109"/>
      <c r="F39" s="109"/>
      <c r="G39" s="109"/>
      <c r="H39" s="109"/>
      <c r="I39" s="34" t="s">
        <v>82</v>
      </c>
      <c r="J39" s="40">
        <v>1</v>
      </c>
      <c r="K39" s="43" t="s">
        <v>45</v>
      </c>
      <c r="L39" s="42">
        <v>5</v>
      </c>
      <c r="M39" s="41"/>
      <c r="N39" s="39">
        <v>0</v>
      </c>
    </row>
    <row r="40" spans="1:14" ht="15.75" x14ac:dyDescent="0.25">
      <c r="A40" s="1"/>
      <c r="B40" s="33" t="s">
        <v>83</v>
      </c>
      <c r="C40" s="91" t="s">
        <v>84</v>
      </c>
      <c r="D40" s="91"/>
      <c r="E40" s="91"/>
      <c r="F40" s="91"/>
      <c r="G40" s="91"/>
      <c r="H40" s="92"/>
      <c r="I40" s="34" t="s">
        <v>85</v>
      </c>
      <c r="J40" s="35">
        <f>SUM(J41:J44)</f>
        <v>2109</v>
      </c>
      <c r="K40" s="36"/>
      <c r="L40" s="37">
        <f>IF(SUM(J41:J44)=0,0,SUMPRODUCT(L41:L44,J41:J44)/SUM(J41:J44))</f>
        <v>1.8591749644381224</v>
      </c>
      <c r="M40" s="38">
        <f>SUM(M41:M44)</f>
        <v>0</v>
      </c>
      <c r="N40" s="39">
        <v>0</v>
      </c>
    </row>
    <row r="41" spans="1:14" ht="36" customHeight="1" x14ac:dyDescent="0.25">
      <c r="A41" s="1"/>
      <c r="B41" s="33" t="s">
        <v>86</v>
      </c>
      <c r="C41" s="91" t="s">
        <v>87</v>
      </c>
      <c r="D41" s="91"/>
      <c r="E41" s="91"/>
      <c r="F41" s="91"/>
      <c r="G41" s="91"/>
      <c r="H41" s="92"/>
      <c r="I41" s="34" t="s">
        <v>88</v>
      </c>
      <c r="J41" s="40"/>
      <c r="K41" s="41" t="s">
        <v>45</v>
      </c>
      <c r="L41" s="42"/>
      <c r="M41" s="41"/>
      <c r="N41" s="39">
        <v>0</v>
      </c>
    </row>
    <row r="42" spans="1:14" ht="36.75" customHeight="1" x14ac:dyDescent="0.25">
      <c r="A42" s="1"/>
      <c r="B42" s="33" t="s">
        <v>89</v>
      </c>
      <c r="C42" s="91" t="s">
        <v>90</v>
      </c>
      <c r="D42" s="91"/>
      <c r="E42" s="91"/>
      <c r="F42" s="91"/>
      <c r="G42" s="91"/>
      <c r="H42" s="92"/>
      <c r="I42" s="34" t="s">
        <v>91</v>
      </c>
      <c r="J42" s="40">
        <v>716</v>
      </c>
      <c r="K42" s="41" t="s">
        <v>45</v>
      </c>
      <c r="L42" s="42">
        <v>3.3100558659217878</v>
      </c>
      <c r="M42" s="41"/>
      <c r="N42" s="39">
        <v>0</v>
      </c>
    </row>
    <row r="43" spans="1:14" ht="33.75" customHeight="1" x14ac:dyDescent="0.25">
      <c r="A43" s="1"/>
      <c r="B43" s="33" t="s">
        <v>92</v>
      </c>
      <c r="C43" s="91" t="s">
        <v>93</v>
      </c>
      <c r="D43" s="91"/>
      <c r="E43" s="91"/>
      <c r="F43" s="91"/>
      <c r="G43" s="91"/>
      <c r="H43" s="92"/>
      <c r="I43" s="34" t="s">
        <v>94</v>
      </c>
      <c r="J43" s="40">
        <v>1368</v>
      </c>
      <c r="K43" s="41" t="s">
        <v>45</v>
      </c>
      <c r="L43" s="42">
        <v>1.0211988304093567</v>
      </c>
      <c r="M43" s="41"/>
      <c r="N43" s="39">
        <v>0</v>
      </c>
    </row>
    <row r="44" spans="1:14" ht="15.75" x14ac:dyDescent="0.25">
      <c r="A44" s="1"/>
      <c r="B44" s="33" t="s">
        <v>95</v>
      </c>
      <c r="C44" s="91" t="s">
        <v>96</v>
      </c>
      <c r="D44" s="91"/>
      <c r="E44" s="91"/>
      <c r="F44" s="91"/>
      <c r="G44" s="91"/>
      <c r="H44" s="92"/>
      <c r="I44" s="34" t="s">
        <v>97</v>
      </c>
      <c r="J44" s="40">
        <v>25</v>
      </c>
      <c r="K44" s="41" t="s">
        <v>45</v>
      </c>
      <c r="L44" s="42">
        <v>6.16</v>
      </c>
      <c r="M44" s="41"/>
      <c r="N44" s="39">
        <v>0</v>
      </c>
    </row>
    <row r="45" spans="1:14" ht="15.75" x14ac:dyDescent="0.25">
      <c r="A45" s="1"/>
      <c r="B45" s="33" t="s">
        <v>98</v>
      </c>
      <c r="C45" s="105" t="s">
        <v>99</v>
      </c>
      <c r="D45" s="112"/>
      <c r="E45" s="112"/>
      <c r="F45" s="112"/>
      <c r="G45" s="112"/>
      <c r="H45" s="112"/>
      <c r="I45" s="34" t="s">
        <v>100</v>
      </c>
      <c r="J45" s="35">
        <f>SUM(J46,J47,J50)</f>
        <v>203</v>
      </c>
      <c r="K45" s="36"/>
      <c r="L45" s="37">
        <f>IF(SUM(J46:J47,J50)=0,0,(L46*J46+L47*J47+L50*J50)/SUM(J46:J47,J50))</f>
        <v>3.0640394088669951</v>
      </c>
      <c r="M45" s="38">
        <f>SUM(M46,M47,M50)</f>
        <v>0</v>
      </c>
      <c r="N45" s="39">
        <v>0</v>
      </c>
    </row>
    <row r="46" spans="1:14" ht="31.5" x14ac:dyDescent="0.25">
      <c r="A46" s="1"/>
      <c r="B46" s="33" t="s">
        <v>101</v>
      </c>
      <c r="C46" s="115" t="s">
        <v>102</v>
      </c>
      <c r="D46" s="112"/>
      <c r="E46" s="112"/>
      <c r="F46" s="112"/>
      <c r="G46" s="112"/>
      <c r="H46" s="112"/>
      <c r="I46" s="34" t="s">
        <v>103</v>
      </c>
      <c r="J46" s="40">
        <v>27</v>
      </c>
      <c r="K46" s="41" t="s">
        <v>104</v>
      </c>
      <c r="L46" s="42">
        <v>12.111111111111111</v>
      </c>
      <c r="M46" s="41"/>
      <c r="N46" s="39">
        <v>0</v>
      </c>
    </row>
    <row r="47" spans="1:14" ht="36.75" customHeight="1" x14ac:dyDescent="0.25">
      <c r="A47" s="1"/>
      <c r="B47" s="33" t="s">
        <v>105</v>
      </c>
      <c r="C47" s="105" t="s">
        <v>106</v>
      </c>
      <c r="D47" s="112"/>
      <c r="E47" s="112"/>
      <c r="F47" s="112"/>
      <c r="G47" s="112"/>
      <c r="H47" s="112"/>
      <c r="I47" s="34" t="s">
        <v>107</v>
      </c>
      <c r="J47" s="35">
        <f>SUM(J48:J49)</f>
        <v>176</v>
      </c>
      <c r="K47" s="36"/>
      <c r="L47" s="37">
        <f>IF(SUM(J48:J49)=0,0,SUMPRODUCT(L48:L49,J48:J49)/SUM(J48:J49))</f>
        <v>1.6761363636363635</v>
      </c>
      <c r="M47" s="38">
        <f>SUM(M48:M49)</f>
        <v>0</v>
      </c>
      <c r="N47" s="39">
        <v>0</v>
      </c>
    </row>
    <row r="48" spans="1:14" ht="15.75" x14ac:dyDescent="0.25">
      <c r="A48" s="1"/>
      <c r="B48" s="33" t="s">
        <v>108</v>
      </c>
      <c r="C48" s="105" t="s">
        <v>109</v>
      </c>
      <c r="D48" s="106"/>
      <c r="E48" s="106"/>
      <c r="F48" s="106"/>
      <c r="G48" s="106"/>
      <c r="H48" s="107"/>
      <c r="I48" s="34" t="s">
        <v>110</v>
      </c>
      <c r="J48" s="40">
        <v>159</v>
      </c>
      <c r="K48" s="41" t="s">
        <v>111</v>
      </c>
      <c r="L48" s="42">
        <v>1.5471698113207548</v>
      </c>
      <c r="M48" s="41"/>
      <c r="N48" s="39">
        <v>0</v>
      </c>
    </row>
    <row r="49" spans="1:14" ht="15.75" x14ac:dyDescent="0.25">
      <c r="A49" s="1"/>
      <c r="B49" s="33" t="s">
        <v>112</v>
      </c>
      <c r="C49" s="108" t="s">
        <v>81</v>
      </c>
      <c r="D49" s="109"/>
      <c r="E49" s="109"/>
      <c r="F49" s="109"/>
      <c r="G49" s="109"/>
      <c r="H49" s="109"/>
      <c r="I49" s="34" t="s">
        <v>113</v>
      </c>
      <c r="J49" s="40">
        <v>17</v>
      </c>
      <c r="K49" s="41" t="s">
        <v>114</v>
      </c>
      <c r="L49" s="42">
        <v>2.8823529411764706</v>
      </c>
      <c r="M49" s="41"/>
      <c r="N49" s="39">
        <v>0</v>
      </c>
    </row>
    <row r="50" spans="1:14" ht="38.25" customHeight="1" x14ac:dyDescent="0.25">
      <c r="A50" s="1"/>
      <c r="B50" s="33" t="s">
        <v>115</v>
      </c>
      <c r="C50" s="113" t="s">
        <v>116</v>
      </c>
      <c r="D50" s="114"/>
      <c r="E50" s="114"/>
      <c r="F50" s="114"/>
      <c r="G50" s="114"/>
      <c r="H50" s="114"/>
      <c r="I50" s="34" t="s">
        <v>117</v>
      </c>
      <c r="J50" s="35">
        <f>SUM(J51:J52)</f>
        <v>0</v>
      </c>
      <c r="K50" s="36"/>
      <c r="L50" s="37">
        <f>IF(SUM(J51:J52)=0,0,SUMPRODUCT(L51:L52,J51:J52)/SUM(J51:J52))</f>
        <v>0</v>
      </c>
      <c r="M50" s="38">
        <f>SUM(M51:M52)</f>
        <v>0</v>
      </c>
      <c r="N50" s="39">
        <v>0</v>
      </c>
    </row>
    <row r="51" spans="1:14" ht="15.75" x14ac:dyDescent="0.25">
      <c r="A51" s="1"/>
      <c r="B51" s="33" t="s">
        <v>118</v>
      </c>
      <c r="C51" s="105" t="s">
        <v>77</v>
      </c>
      <c r="D51" s="106"/>
      <c r="E51" s="106"/>
      <c r="F51" s="106"/>
      <c r="G51" s="106"/>
      <c r="H51" s="107"/>
      <c r="I51" s="34" t="s">
        <v>119</v>
      </c>
      <c r="J51" s="45"/>
      <c r="K51" s="43" t="s">
        <v>79</v>
      </c>
      <c r="L51" s="42"/>
      <c r="M51" s="46"/>
      <c r="N51" s="39">
        <v>0</v>
      </c>
    </row>
    <row r="52" spans="1:14" ht="15.75" x14ac:dyDescent="0.25">
      <c r="A52" s="1"/>
      <c r="B52" s="33" t="s">
        <v>120</v>
      </c>
      <c r="C52" s="108" t="s">
        <v>81</v>
      </c>
      <c r="D52" s="109"/>
      <c r="E52" s="109"/>
      <c r="F52" s="109"/>
      <c r="G52" s="109"/>
      <c r="H52" s="109"/>
      <c r="I52" s="34" t="s">
        <v>121</v>
      </c>
      <c r="J52" s="47"/>
      <c r="K52" s="43" t="s">
        <v>45</v>
      </c>
      <c r="L52" s="42"/>
      <c r="M52" s="48"/>
      <c r="N52" s="39">
        <v>0</v>
      </c>
    </row>
    <row r="53" spans="1:14" ht="15.75" x14ac:dyDescent="0.25">
      <c r="A53" s="1"/>
      <c r="B53" s="33" t="s">
        <v>122</v>
      </c>
      <c r="C53" s="115" t="s">
        <v>123</v>
      </c>
      <c r="D53" s="112"/>
      <c r="E53" s="112"/>
      <c r="F53" s="112"/>
      <c r="G53" s="112"/>
      <c r="H53" s="116"/>
      <c r="I53" s="34" t="s">
        <v>124</v>
      </c>
      <c r="J53" s="35">
        <f>SUM(J54,J57)</f>
        <v>2</v>
      </c>
      <c r="K53" s="36"/>
      <c r="L53" s="37">
        <f>IF(SUM(J54,J57)=0,0,(L54*J54+L57*J57)/SUM(J54,J57))</f>
        <v>1.5</v>
      </c>
      <c r="M53" s="38">
        <f>SUM(M54,M57)</f>
        <v>0</v>
      </c>
      <c r="N53" s="39">
        <v>0</v>
      </c>
    </row>
    <row r="54" spans="1:14" ht="15.75" x14ac:dyDescent="0.25">
      <c r="A54" s="1"/>
      <c r="B54" s="33" t="s">
        <v>125</v>
      </c>
      <c r="C54" s="102" t="s">
        <v>126</v>
      </c>
      <c r="D54" s="103"/>
      <c r="E54" s="103"/>
      <c r="F54" s="103"/>
      <c r="G54" s="103"/>
      <c r="H54" s="104"/>
      <c r="I54" s="34" t="s">
        <v>127</v>
      </c>
      <c r="J54" s="35">
        <f>SUM(J55:J56)</f>
        <v>0</v>
      </c>
      <c r="K54" s="36"/>
      <c r="L54" s="37">
        <f>IF(SUM(J55:J56)=0,0,SUMPRODUCT(L55:L56,J55:J56)/SUM(J55:J56))</f>
        <v>0</v>
      </c>
      <c r="M54" s="38">
        <f>SUM(M55:M56)</f>
        <v>0</v>
      </c>
      <c r="N54" s="39">
        <v>0</v>
      </c>
    </row>
    <row r="55" spans="1:14" ht="15.75" x14ac:dyDescent="0.25">
      <c r="A55" s="1"/>
      <c r="B55" s="33" t="s">
        <v>128</v>
      </c>
      <c r="C55" s="105" t="s">
        <v>77</v>
      </c>
      <c r="D55" s="106"/>
      <c r="E55" s="106"/>
      <c r="F55" s="106"/>
      <c r="G55" s="106"/>
      <c r="H55" s="107"/>
      <c r="I55" s="34" t="s">
        <v>129</v>
      </c>
      <c r="J55" s="47"/>
      <c r="K55" s="41" t="s">
        <v>111</v>
      </c>
      <c r="L55" s="42"/>
      <c r="M55" s="49"/>
      <c r="N55" s="39">
        <v>0</v>
      </c>
    </row>
    <row r="56" spans="1:14" ht="15.75" x14ac:dyDescent="0.25">
      <c r="A56" s="1"/>
      <c r="B56" s="33" t="s">
        <v>130</v>
      </c>
      <c r="C56" s="108" t="s">
        <v>81</v>
      </c>
      <c r="D56" s="109"/>
      <c r="E56" s="109"/>
      <c r="F56" s="109"/>
      <c r="G56" s="109"/>
      <c r="H56" s="109"/>
      <c r="I56" s="34" t="s">
        <v>131</v>
      </c>
      <c r="J56" s="47"/>
      <c r="K56" s="41" t="s">
        <v>114</v>
      </c>
      <c r="L56" s="42"/>
      <c r="M56" s="48"/>
      <c r="N56" s="39">
        <v>0</v>
      </c>
    </row>
    <row r="57" spans="1:14" ht="15.75" x14ac:dyDescent="0.25">
      <c r="A57" s="1"/>
      <c r="B57" s="33" t="s">
        <v>132</v>
      </c>
      <c r="C57" s="110" t="s">
        <v>133</v>
      </c>
      <c r="D57" s="111"/>
      <c r="E57" s="111"/>
      <c r="F57" s="111"/>
      <c r="G57" s="111"/>
      <c r="H57" s="111"/>
      <c r="I57" s="34" t="s">
        <v>134</v>
      </c>
      <c r="J57" s="51">
        <v>2</v>
      </c>
      <c r="K57" s="43" t="s">
        <v>79</v>
      </c>
      <c r="L57" s="42">
        <v>1.5</v>
      </c>
      <c r="M57" s="49"/>
      <c r="N57" s="39">
        <v>0</v>
      </c>
    </row>
    <row r="58" spans="1:14" ht="15.75" x14ac:dyDescent="0.25">
      <c r="A58" s="1"/>
      <c r="B58" s="33" t="s">
        <v>135</v>
      </c>
      <c r="C58" s="105" t="s">
        <v>136</v>
      </c>
      <c r="D58" s="112"/>
      <c r="E58" s="112"/>
      <c r="F58" s="112"/>
      <c r="G58" s="112"/>
      <c r="H58" s="112"/>
      <c r="I58" s="34" t="s">
        <v>137</v>
      </c>
      <c r="J58" s="35">
        <f>SUM(J59:J61)</f>
        <v>5</v>
      </c>
      <c r="K58" s="36"/>
      <c r="L58" s="37">
        <f>IF(SUM(J59:J61)=0,0,SUMPRODUCT(L59:L61,J59:J61)/SUM(J59:J61))</f>
        <v>3</v>
      </c>
      <c r="M58" s="38">
        <f>SUM(M59:M61)</f>
        <v>0</v>
      </c>
      <c r="N58" s="39">
        <v>0</v>
      </c>
    </row>
    <row r="59" spans="1:14" ht="36" customHeight="1" x14ac:dyDescent="0.25">
      <c r="A59" s="1"/>
      <c r="B59" s="33" t="s">
        <v>138</v>
      </c>
      <c r="C59" s="95" t="s">
        <v>139</v>
      </c>
      <c r="D59" s="96"/>
      <c r="E59" s="96"/>
      <c r="F59" s="96"/>
      <c r="G59" s="96"/>
      <c r="H59" s="97"/>
      <c r="I59" s="34" t="s">
        <v>140</v>
      </c>
      <c r="J59" s="47">
        <v>5</v>
      </c>
      <c r="K59" s="43" t="s">
        <v>141</v>
      </c>
      <c r="L59" s="52">
        <v>3</v>
      </c>
      <c r="M59" s="49"/>
      <c r="N59" s="39">
        <v>0</v>
      </c>
    </row>
    <row r="60" spans="1:14" ht="42" customHeight="1" x14ac:dyDescent="0.25">
      <c r="A60" s="1"/>
      <c r="B60" s="33" t="s">
        <v>142</v>
      </c>
      <c r="C60" s="95" t="s">
        <v>143</v>
      </c>
      <c r="D60" s="96"/>
      <c r="E60" s="96"/>
      <c r="F60" s="96"/>
      <c r="G60" s="96"/>
      <c r="H60" s="97"/>
      <c r="I60" s="34" t="s">
        <v>144</v>
      </c>
      <c r="J60" s="47"/>
      <c r="K60" s="43" t="s">
        <v>45</v>
      </c>
      <c r="L60" s="52"/>
      <c r="M60" s="49"/>
      <c r="N60" s="39">
        <v>0</v>
      </c>
    </row>
    <row r="61" spans="1:14" ht="32.25" customHeight="1" x14ac:dyDescent="0.25">
      <c r="A61" s="1"/>
      <c r="B61" s="33" t="s">
        <v>145</v>
      </c>
      <c r="C61" s="95" t="s">
        <v>146</v>
      </c>
      <c r="D61" s="96"/>
      <c r="E61" s="96"/>
      <c r="F61" s="96"/>
      <c r="G61" s="96"/>
      <c r="H61" s="97"/>
      <c r="I61" s="34" t="s">
        <v>147</v>
      </c>
      <c r="J61" s="47"/>
      <c r="K61" s="43" t="s">
        <v>45</v>
      </c>
      <c r="L61" s="52"/>
      <c r="M61" s="49"/>
      <c r="N61" s="39">
        <v>0</v>
      </c>
    </row>
    <row r="62" spans="1:14" ht="32.25" customHeight="1" x14ac:dyDescent="0.25">
      <c r="A62" s="1"/>
      <c r="B62" s="33" t="s">
        <v>148</v>
      </c>
      <c r="C62" s="95" t="s">
        <v>149</v>
      </c>
      <c r="D62" s="96"/>
      <c r="E62" s="96"/>
      <c r="F62" s="96"/>
      <c r="G62" s="96"/>
      <c r="H62" s="97"/>
      <c r="I62" s="34" t="s">
        <v>150</v>
      </c>
      <c r="J62" s="35">
        <f>SUM(J63:J65)</f>
        <v>732</v>
      </c>
      <c r="K62" s="36"/>
      <c r="L62" s="37">
        <f>IF(SUM(J63:J65)=0,0,SUMPRODUCT(L63:L65,J63:J65)/SUM(J63:J65))</f>
        <v>8.0491803278688518</v>
      </c>
      <c r="M62" s="38">
        <f>SUM(M63:M65)</f>
        <v>0</v>
      </c>
      <c r="N62" s="39">
        <v>0</v>
      </c>
    </row>
    <row r="63" spans="1:14" ht="32.25" customHeight="1" x14ac:dyDescent="0.25">
      <c r="A63" s="1"/>
      <c r="B63" s="33" t="s">
        <v>151</v>
      </c>
      <c r="C63" s="95" t="s">
        <v>152</v>
      </c>
      <c r="D63" s="96"/>
      <c r="E63" s="96"/>
      <c r="F63" s="96"/>
      <c r="G63" s="96"/>
      <c r="H63" s="97"/>
      <c r="I63" s="34" t="s">
        <v>153</v>
      </c>
      <c r="J63" s="47">
        <v>730</v>
      </c>
      <c r="K63" s="41" t="s">
        <v>154</v>
      </c>
      <c r="L63" s="52">
        <v>8.0684931506849313</v>
      </c>
      <c r="M63" s="48"/>
      <c r="N63" s="39">
        <v>0</v>
      </c>
    </row>
    <row r="64" spans="1:14" ht="15.75" x14ac:dyDescent="0.25">
      <c r="A64" s="1"/>
      <c r="B64" s="33" t="s">
        <v>155</v>
      </c>
      <c r="C64" s="95" t="s">
        <v>156</v>
      </c>
      <c r="D64" s="96"/>
      <c r="E64" s="96"/>
      <c r="F64" s="96"/>
      <c r="G64" s="96"/>
      <c r="H64" s="97"/>
      <c r="I64" s="34" t="s">
        <v>157</v>
      </c>
      <c r="J64" s="47"/>
      <c r="K64" s="41" t="s">
        <v>79</v>
      </c>
      <c r="L64" s="52"/>
      <c r="M64" s="48"/>
      <c r="N64" s="39">
        <v>0</v>
      </c>
    </row>
    <row r="65" spans="1:14" ht="15.75" x14ac:dyDescent="0.25">
      <c r="A65" s="1"/>
      <c r="B65" s="33" t="s">
        <v>158</v>
      </c>
      <c r="C65" s="95" t="s">
        <v>159</v>
      </c>
      <c r="D65" s="96"/>
      <c r="E65" s="96"/>
      <c r="F65" s="96"/>
      <c r="G65" s="96"/>
      <c r="H65" s="97"/>
      <c r="I65" s="34" t="s">
        <v>160</v>
      </c>
      <c r="J65" s="47">
        <v>2</v>
      </c>
      <c r="K65" s="41" t="s">
        <v>58</v>
      </c>
      <c r="L65" s="52">
        <v>1</v>
      </c>
      <c r="M65" s="48"/>
      <c r="N65" s="39">
        <v>0</v>
      </c>
    </row>
    <row r="66" spans="1:14" ht="48" customHeight="1" x14ac:dyDescent="0.25">
      <c r="A66" s="1"/>
      <c r="B66" s="33" t="s">
        <v>161</v>
      </c>
      <c r="C66" s="95" t="s">
        <v>162</v>
      </c>
      <c r="D66" s="96"/>
      <c r="E66" s="96"/>
      <c r="F66" s="96"/>
      <c r="G66" s="96"/>
      <c r="H66" s="97"/>
      <c r="I66" s="34" t="s">
        <v>163</v>
      </c>
      <c r="J66" s="47">
        <v>958</v>
      </c>
      <c r="K66" s="41" t="s">
        <v>164</v>
      </c>
      <c r="L66" s="52">
        <v>27.65240083507307</v>
      </c>
      <c r="M66" s="48"/>
      <c r="N66" s="39">
        <v>0</v>
      </c>
    </row>
    <row r="67" spans="1:14" ht="27" customHeight="1" x14ac:dyDescent="0.25">
      <c r="A67" s="1"/>
      <c r="B67" s="88" t="s">
        <v>165</v>
      </c>
      <c r="C67" s="88"/>
      <c r="D67" s="88"/>
      <c r="E67" s="88"/>
      <c r="F67" s="88"/>
      <c r="G67" s="88"/>
      <c r="H67" s="88"/>
      <c r="I67" s="34" t="s">
        <v>166</v>
      </c>
      <c r="J67" s="35">
        <f>J27+J40+J45+J53+J58+J62+J66</f>
        <v>4145</v>
      </c>
      <c r="K67" s="36"/>
      <c r="L67" s="36"/>
      <c r="M67" s="38">
        <f>M27+M40+M45+M53+M58+M62+M66</f>
        <v>0</v>
      </c>
      <c r="N67" s="39">
        <v>0</v>
      </c>
    </row>
    <row r="68" spans="1:14" ht="51" customHeight="1" x14ac:dyDescent="0.25">
      <c r="A68" s="1"/>
      <c r="B68" s="53"/>
      <c r="C68" s="53"/>
      <c r="D68" s="53"/>
      <c r="E68" s="53"/>
      <c r="F68" s="53"/>
      <c r="G68" s="53"/>
      <c r="H68" s="53"/>
      <c r="I68" s="54"/>
      <c r="J68" s="55"/>
      <c r="K68" s="56"/>
      <c r="L68" s="56"/>
      <c r="M68" s="57"/>
      <c r="N68" s="57"/>
    </row>
    <row r="69" spans="1:14" ht="15.75" x14ac:dyDescent="0.25">
      <c r="A69" s="1"/>
      <c r="B69" s="98">
        <v>2</v>
      </c>
      <c r="C69" s="98"/>
      <c r="D69" s="98"/>
      <c r="E69" s="98"/>
      <c r="F69" s="98"/>
      <c r="G69" s="98"/>
      <c r="H69" s="98"/>
      <c r="I69" s="98"/>
      <c r="J69" s="98"/>
      <c r="K69" s="98"/>
      <c r="L69" s="98"/>
      <c r="M69" s="98"/>
      <c r="N69" s="98"/>
    </row>
    <row r="70" spans="1:14" ht="15.75" x14ac:dyDescent="0.25">
      <c r="A70" s="1"/>
      <c r="B70" s="99" t="s">
        <v>167</v>
      </c>
      <c r="C70" s="99"/>
      <c r="D70" s="99"/>
      <c r="E70" s="99"/>
      <c r="F70" s="99"/>
      <c r="G70" s="99"/>
      <c r="H70" s="99"/>
      <c r="I70" s="99"/>
      <c r="J70" s="99"/>
      <c r="K70" s="99"/>
      <c r="L70" s="99"/>
      <c r="M70" s="99"/>
      <c r="N70" s="99"/>
    </row>
    <row r="71" spans="1:14" ht="15.75" x14ac:dyDescent="0.25">
      <c r="A71" s="1"/>
      <c r="B71" s="100" t="s">
        <v>168</v>
      </c>
      <c r="C71" s="101"/>
      <c r="D71" s="101"/>
      <c r="E71" s="101"/>
      <c r="F71" s="101"/>
      <c r="G71" s="101"/>
      <c r="H71" s="101"/>
      <c r="I71" s="101"/>
      <c r="J71" s="101"/>
      <c r="K71" s="101"/>
      <c r="L71" s="101"/>
      <c r="M71" s="101"/>
      <c r="N71" s="101"/>
    </row>
    <row r="72" spans="1:14" ht="15.75" x14ac:dyDescent="0.25">
      <c r="A72" s="1"/>
      <c r="B72" s="58"/>
      <c r="C72" s="59"/>
      <c r="D72" s="60"/>
      <c r="E72" s="60"/>
      <c r="F72" s="60"/>
      <c r="G72" s="60"/>
      <c r="H72" s="60"/>
      <c r="I72" s="61"/>
      <c r="K72" s="62"/>
      <c r="L72" s="63"/>
      <c r="M72" s="63"/>
      <c r="N72" s="63"/>
    </row>
    <row r="73" spans="1:14" ht="15.75" x14ac:dyDescent="0.25">
      <c r="A73" s="1"/>
      <c r="B73" s="58"/>
      <c r="C73" s="59"/>
      <c r="D73" s="60"/>
      <c r="E73" s="60"/>
      <c r="F73" s="60"/>
      <c r="G73" s="60"/>
      <c r="H73" s="60"/>
      <c r="I73" s="61"/>
      <c r="K73" s="62"/>
      <c r="L73" s="63"/>
      <c r="M73" s="63"/>
      <c r="N73" s="63"/>
    </row>
    <row r="74" spans="1:14" ht="78.75" x14ac:dyDescent="0.25">
      <c r="A74" s="1"/>
      <c r="B74" s="64" t="s">
        <v>169</v>
      </c>
      <c r="C74" s="88" t="s">
        <v>170</v>
      </c>
      <c r="D74" s="88"/>
      <c r="E74" s="88"/>
      <c r="F74" s="88"/>
      <c r="G74" s="88"/>
      <c r="H74" s="88"/>
      <c r="I74" s="30" t="s">
        <v>30</v>
      </c>
      <c r="J74" s="30" t="s">
        <v>171</v>
      </c>
      <c r="K74" s="30" t="s">
        <v>172</v>
      </c>
      <c r="L74" s="63"/>
      <c r="M74" s="63"/>
      <c r="N74" s="63"/>
    </row>
    <row r="75" spans="1:14" ht="15.75" x14ac:dyDescent="0.25">
      <c r="A75" s="1"/>
      <c r="B75" s="30" t="s">
        <v>36</v>
      </c>
      <c r="C75" s="88" t="s">
        <v>37</v>
      </c>
      <c r="D75" s="88"/>
      <c r="E75" s="88"/>
      <c r="F75" s="88"/>
      <c r="G75" s="88"/>
      <c r="H75" s="31" t="s">
        <v>38</v>
      </c>
      <c r="I75" s="65" t="s">
        <v>173</v>
      </c>
      <c r="J75" s="30">
        <v>1</v>
      </c>
      <c r="K75" s="66">
        <v>2</v>
      </c>
      <c r="L75" s="63"/>
      <c r="M75" s="63"/>
      <c r="N75" s="63"/>
    </row>
    <row r="76" spans="1:14" ht="51.75" customHeight="1" x14ac:dyDescent="0.25">
      <c r="A76" s="1"/>
      <c r="B76" s="50" t="s">
        <v>174</v>
      </c>
      <c r="C76" s="91" t="s">
        <v>175</v>
      </c>
      <c r="D76" s="91"/>
      <c r="E76" s="91"/>
      <c r="F76" s="91"/>
      <c r="G76" s="91"/>
      <c r="H76" s="30" t="s">
        <v>45</v>
      </c>
      <c r="I76" s="34" t="s">
        <v>176</v>
      </c>
      <c r="J76" s="41"/>
      <c r="K76" s="43"/>
      <c r="L76" s="63"/>
      <c r="M76" s="63"/>
      <c r="N76" s="63"/>
    </row>
    <row r="77" spans="1:14" ht="40.5" customHeight="1" x14ac:dyDescent="0.25">
      <c r="A77" s="1"/>
      <c r="B77" s="50" t="s">
        <v>177</v>
      </c>
      <c r="C77" s="91" t="s">
        <v>178</v>
      </c>
      <c r="D77" s="91"/>
      <c r="E77" s="91"/>
      <c r="F77" s="91"/>
      <c r="G77" s="91"/>
      <c r="H77" s="30" t="s">
        <v>45</v>
      </c>
      <c r="I77" s="34" t="s">
        <v>179</v>
      </c>
      <c r="J77" s="41"/>
      <c r="K77" s="43"/>
      <c r="L77" s="63"/>
      <c r="M77" s="63"/>
      <c r="N77" s="63"/>
    </row>
    <row r="78" spans="1:14" ht="46.5" customHeight="1" x14ac:dyDescent="0.25">
      <c r="A78" s="1"/>
      <c r="B78" s="50" t="s">
        <v>180</v>
      </c>
      <c r="C78" s="91" t="s">
        <v>181</v>
      </c>
      <c r="D78" s="91"/>
      <c r="E78" s="91"/>
      <c r="F78" s="91"/>
      <c r="G78" s="91"/>
      <c r="H78" s="30" t="s">
        <v>45</v>
      </c>
      <c r="I78" s="34" t="s">
        <v>182</v>
      </c>
      <c r="J78" s="41"/>
      <c r="K78" s="43"/>
      <c r="L78" s="63"/>
      <c r="M78" s="63"/>
      <c r="N78" s="63"/>
    </row>
    <row r="79" spans="1:14" ht="38.25" customHeight="1" x14ac:dyDescent="0.25">
      <c r="A79" s="1"/>
      <c r="B79" s="50" t="s">
        <v>183</v>
      </c>
      <c r="C79" s="91" t="s">
        <v>184</v>
      </c>
      <c r="D79" s="91"/>
      <c r="E79" s="91"/>
      <c r="F79" s="91"/>
      <c r="G79" s="91"/>
      <c r="H79" s="30" t="s">
        <v>45</v>
      </c>
      <c r="I79" s="34" t="s">
        <v>185</v>
      </c>
      <c r="J79" s="41"/>
      <c r="K79" s="43"/>
      <c r="L79" s="63"/>
      <c r="M79" s="63"/>
      <c r="N79" s="63"/>
    </row>
    <row r="80" spans="1:14" ht="51" customHeight="1" x14ac:dyDescent="0.25">
      <c r="A80" s="1"/>
      <c r="B80" s="50" t="s">
        <v>186</v>
      </c>
      <c r="C80" s="91" t="s">
        <v>187</v>
      </c>
      <c r="D80" s="91"/>
      <c r="E80" s="91"/>
      <c r="F80" s="91"/>
      <c r="G80" s="91"/>
      <c r="H80" s="30" t="s">
        <v>58</v>
      </c>
      <c r="I80" s="34" t="s">
        <v>188</v>
      </c>
      <c r="J80" s="41"/>
      <c r="K80" s="43"/>
      <c r="L80" s="63"/>
      <c r="M80" s="63"/>
      <c r="N80" s="63"/>
    </row>
    <row r="81" spans="1:14" ht="48" customHeight="1" x14ac:dyDescent="0.25">
      <c r="A81" s="1"/>
      <c r="B81" s="50" t="s">
        <v>189</v>
      </c>
      <c r="C81" s="91" t="s">
        <v>190</v>
      </c>
      <c r="D81" s="91"/>
      <c r="E81" s="91"/>
      <c r="F81" s="91"/>
      <c r="G81" s="91"/>
      <c r="H81" s="30" t="s">
        <v>45</v>
      </c>
      <c r="I81" s="34" t="s">
        <v>191</v>
      </c>
      <c r="J81" s="41"/>
      <c r="K81" s="43"/>
      <c r="L81" s="63"/>
      <c r="M81" s="63"/>
      <c r="N81" s="63"/>
    </row>
    <row r="82" spans="1:14" ht="45.75" customHeight="1" x14ac:dyDescent="0.25">
      <c r="A82" s="1"/>
      <c r="B82" s="50" t="s">
        <v>192</v>
      </c>
      <c r="C82" s="91" t="s">
        <v>193</v>
      </c>
      <c r="D82" s="91"/>
      <c r="E82" s="91"/>
      <c r="F82" s="91"/>
      <c r="G82" s="91"/>
      <c r="H82" s="30" t="s">
        <v>58</v>
      </c>
      <c r="I82" s="34" t="s">
        <v>194</v>
      </c>
      <c r="J82" s="41"/>
      <c r="K82" s="43"/>
      <c r="L82" s="63"/>
      <c r="M82" s="63"/>
      <c r="N82" s="63"/>
    </row>
    <row r="83" spans="1:14" ht="46.5" customHeight="1" x14ac:dyDescent="0.25">
      <c r="A83" s="1"/>
      <c r="B83" s="50" t="s">
        <v>195</v>
      </c>
      <c r="C83" s="91" t="s">
        <v>196</v>
      </c>
      <c r="D83" s="91"/>
      <c r="E83" s="91"/>
      <c r="F83" s="91"/>
      <c r="G83" s="91"/>
      <c r="H83" s="30" t="s">
        <v>68</v>
      </c>
      <c r="I83" s="34" t="s">
        <v>197</v>
      </c>
      <c r="J83" s="41"/>
      <c r="K83" s="43"/>
      <c r="L83" s="63"/>
      <c r="M83" s="63"/>
      <c r="N83" s="63"/>
    </row>
    <row r="84" spans="1:14" ht="51" customHeight="1" x14ac:dyDescent="0.25">
      <c r="A84" s="1"/>
      <c r="B84" s="64" t="s">
        <v>198</v>
      </c>
      <c r="C84" s="92" t="s">
        <v>199</v>
      </c>
      <c r="D84" s="93"/>
      <c r="E84" s="93"/>
      <c r="F84" s="93"/>
      <c r="G84" s="93"/>
      <c r="H84" s="29" t="s">
        <v>72</v>
      </c>
      <c r="I84" s="34" t="s">
        <v>200</v>
      </c>
      <c r="J84" s="41"/>
      <c r="K84" s="43"/>
      <c r="L84" s="63"/>
      <c r="M84" s="63"/>
      <c r="N84" s="63"/>
    </row>
    <row r="85" spans="1:14" ht="15.75" x14ac:dyDescent="0.25">
      <c r="A85" s="1"/>
      <c r="B85" s="50" t="s">
        <v>201</v>
      </c>
      <c r="C85" s="92" t="s">
        <v>202</v>
      </c>
      <c r="D85" s="93"/>
      <c r="E85" s="93"/>
      <c r="F85" s="93"/>
      <c r="G85" s="93"/>
      <c r="H85" s="94"/>
      <c r="I85" s="34" t="s">
        <v>203</v>
      </c>
      <c r="J85" s="38">
        <f>SUM(J86:J87)</f>
        <v>0</v>
      </c>
      <c r="K85" s="38">
        <f>SUM(K86:K87)</f>
        <v>0</v>
      </c>
      <c r="L85" s="63"/>
      <c r="M85" s="63"/>
      <c r="N85" s="63"/>
    </row>
    <row r="86" spans="1:14" ht="15.75" x14ac:dyDescent="0.25">
      <c r="A86" s="1"/>
      <c r="B86" s="64" t="s">
        <v>204</v>
      </c>
      <c r="C86" s="91" t="s">
        <v>205</v>
      </c>
      <c r="D86" s="91"/>
      <c r="E86" s="91"/>
      <c r="F86" s="91"/>
      <c r="G86" s="91"/>
      <c r="H86" s="30" t="s">
        <v>79</v>
      </c>
      <c r="I86" s="34" t="s">
        <v>206</v>
      </c>
      <c r="J86" s="41"/>
      <c r="K86" s="43"/>
      <c r="L86" s="63"/>
      <c r="M86" s="63"/>
      <c r="N86" s="63"/>
    </row>
    <row r="87" spans="1:14" ht="15.75" x14ac:dyDescent="0.25">
      <c r="A87" s="1"/>
      <c r="B87" s="64" t="s">
        <v>207</v>
      </c>
      <c r="C87" s="91" t="s">
        <v>208</v>
      </c>
      <c r="D87" s="91"/>
      <c r="E87" s="91"/>
      <c r="F87" s="91"/>
      <c r="G87" s="91"/>
      <c r="H87" s="30" t="s">
        <v>45</v>
      </c>
      <c r="I87" s="34" t="s">
        <v>209</v>
      </c>
      <c r="J87" s="41"/>
      <c r="K87" s="43"/>
      <c r="L87" s="63"/>
      <c r="M87" s="63"/>
      <c r="N87" s="63"/>
    </row>
    <row r="88" spans="1:14" ht="36.75" customHeight="1" x14ac:dyDescent="0.25">
      <c r="A88" s="1"/>
      <c r="B88" s="50" t="s">
        <v>210</v>
      </c>
      <c r="C88" s="91" t="s">
        <v>211</v>
      </c>
      <c r="D88" s="91"/>
      <c r="E88" s="91"/>
      <c r="F88" s="91"/>
      <c r="G88" s="91"/>
      <c r="H88" s="30" t="s">
        <v>45</v>
      </c>
      <c r="I88" s="34" t="s">
        <v>212</v>
      </c>
      <c r="J88" s="41"/>
      <c r="K88" s="43"/>
      <c r="L88" s="63"/>
      <c r="M88" s="63"/>
      <c r="N88" s="63"/>
    </row>
    <row r="89" spans="1:14" ht="35.25" customHeight="1" x14ac:dyDescent="0.25">
      <c r="A89" s="1"/>
      <c r="B89" s="50" t="s">
        <v>213</v>
      </c>
      <c r="C89" s="91" t="s">
        <v>214</v>
      </c>
      <c r="D89" s="91"/>
      <c r="E89" s="91"/>
      <c r="F89" s="91"/>
      <c r="G89" s="91"/>
      <c r="H89" s="30" t="s">
        <v>45</v>
      </c>
      <c r="I89" s="34" t="s">
        <v>215</v>
      </c>
      <c r="J89" s="41"/>
      <c r="K89" s="43"/>
      <c r="L89" s="63"/>
      <c r="M89" s="63"/>
      <c r="N89" s="63"/>
    </row>
    <row r="90" spans="1:14" ht="54.75" customHeight="1" x14ac:dyDescent="0.25">
      <c r="A90" s="1"/>
      <c r="B90" s="50" t="s">
        <v>216</v>
      </c>
      <c r="C90" s="91" t="s">
        <v>217</v>
      </c>
      <c r="D90" s="91"/>
      <c r="E90" s="91"/>
      <c r="F90" s="91"/>
      <c r="G90" s="91"/>
      <c r="H90" s="30" t="s">
        <v>45</v>
      </c>
      <c r="I90" s="34" t="s">
        <v>218</v>
      </c>
      <c r="J90" s="41"/>
      <c r="K90" s="43"/>
      <c r="L90" s="63"/>
      <c r="M90" s="63"/>
      <c r="N90" s="63"/>
    </row>
    <row r="91" spans="1:14" ht="15.75" x14ac:dyDescent="0.25">
      <c r="A91" s="1"/>
      <c r="B91" s="50" t="s">
        <v>219</v>
      </c>
      <c r="C91" s="91" t="s">
        <v>220</v>
      </c>
      <c r="D91" s="91"/>
      <c r="E91" s="91"/>
      <c r="F91" s="91"/>
      <c r="G91" s="91"/>
      <c r="H91" s="30" t="s">
        <v>45</v>
      </c>
      <c r="I91" s="34" t="s">
        <v>221</v>
      </c>
      <c r="J91" s="41"/>
      <c r="K91" s="43"/>
      <c r="L91" s="63"/>
      <c r="M91" s="63"/>
      <c r="N91" s="63"/>
    </row>
    <row r="92" spans="1:14" ht="45.75" customHeight="1" x14ac:dyDescent="0.25">
      <c r="A92" s="1"/>
      <c r="B92" s="50" t="s">
        <v>222</v>
      </c>
      <c r="C92" s="91" t="s">
        <v>223</v>
      </c>
      <c r="D92" s="91"/>
      <c r="E92" s="91"/>
      <c r="F92" s="91"/>
      <c r="G92" s="91"/>
      <c r="H92" s="30" t="s">
        <v>104</v>
      </c>
      <c r="I92" s="34" t="s">
        <v>224</v>
      </c>
      <c r="J92" s="41"/>
      <c r="K92" s="43"/>
      <c r="L92" s="63"/>
      <c r="M92" s="63"/>
      <c r="N92" s="63"/>
    </row>
    <row r="93" spans="1:14" ht="36.75" customHeight="1" x14ac:dyDescent="0.25">
      <c r="A93" s="1"/>
      <c r="B93" s="50" t="s">
        <v>225</v>
      </c>
      <c r="C93" s="92" t="s">
        <v>226</v>
      </c>
      <c r="D93" s="93"/>
      <c r="E93" s="93"/>
      <c r="F93" s="93"/>
      <c r="G93" s="93"/>
      <c r="H93" s="94"/>
      <c r="I93" s="34" t="s">
        <v>227</v>
      </c>
      <c r="J93" s="38">
        <f>SUM(J94:J95)</f>
        <v>0</v>
      </c>
      <c r="K93" s="38">
        <f>SUM(K94:K95)</f>
        <v>0</v>
      </c>
      <c r="L93" s="63"/>
      <c r="M93" s="63"/>
      <c r="N93" s="63"/>
    </row>
    <row r="94" spans="1:14" ht="15.75" x14ac:dyDescent="0.25">
      <c r="A94" s="1"/>
      <c r="B94" s="64" t="s">
        <v>228</v>
      </c>
      <c r="C94" s="91" t="s">
        <v>205</v>
      </c>
      <c r="D94" s="91"/>
      <c r="E94" s="91"/>
      <c r="F94" s="91"/>
      <c r="G94" s="91"/>
      <c r="H94" s="30" t="s">
        <v>111</v>
      </c>
      <c r="I94" s="34" t="s">
        <v>229</v>
      </c>
      <c r="J94" s="41"/>
      <c r="K94" s="43"/>
      <c r="L94" s="63"/>
      <c r="M94" s="63"/>
      <c r="N94" s="63"/>
    </row>
    <row r="95" spans="1:14" ht="21.75" customHeight="1" x14ac:dyDescent="0.25">
      <c r="A95" s="1"/>
      <c r="B95" s="64" t="s">
        <v>230</v>
      </c>
      <c r="C95" s="91" t="s">
        <v>208</v>
      </c>
      <c r="D95" s="91"/>
      <c r="E95" s="91"/>
      <c r="F95" s="91"/>
      <c r="G95" s="91"/>
      <c r="H95" s="30" t="s">
        <v>114</v>
      </c>
      <c r="I95" s="34" t="s">
        <v>231</v>
      </c>
      <c r="J95" s="41"/>
      <c r="K95" s="43"/>
      <c r="L95" s="63"/>
      <c r="M95" s="63"/>
      <c r="N95" s="63"/>
    </row>
    <row r="96" spans="1:14" ht="15.75" x14ac:dyDescent="0.25">
      <c r="A96" s="1"/>
      <c r="B96" s="50" t="s">
        <v>232</v>
      </c>
      <c r="C96" s="92" t="s">
        <v>233</v>
      </c>
      <c r="D96" s="93"/>
      <c r="E96" s="93"/>
      <c r="F96" s="93"/>
      <c r="G96" s="93"/>
      <c r="H96" s="94"/>
      <c r="I96" s="34" t="s">
        <v>234</v>
      </c>
      <c r="J96" s="38">
        <f>SUM(J97:J98)</f>
        <v>0</v>
      </c>
      <c r="K96" s="38">
        <f>SUM(K97:K98)</f>
        <v>0</v>
      </c>
      <c r="L96" s="63"/>
      <c r="M96" s="63"/>
      <c r="N96" s="63"/>
    </row>
    <row r="97" spans="1:14" ht="15.75" x14ac:dyDescent="0.25">
      <c r="A97" s="1"/>
      <c r="B97" s="64" t="s">
        <v>235</v>
      </c>
      <c r="C97" s="91" t="s">
        <v>205</v>
      </c>
      <c r="D97" s="91"/>
      <c r="E97" s="91"/>
      <c r="F97" s="91"/>
      <c r="G97" s="91"/>
      <c r="H97" s="30" t="s">
        <v>79</v>
      </c>
      <c r="I97" s="34" t="s">
        <v>236</v>
      </c>
      <c r="J97" s="41"/>
      <c r="K97" s="43"/>
      <c r="L97" s="63"/>
      <c r="M97" s="63"/>
      <c r="N97" s="63"/>
    </row>
    <row r="98" spans="1:14" ht="15.75" x14ac:dyDescent="0.25">
      <c r="A98" s="1"/>
      <c r="B98" s="64" t="s">
        <v>237</v>
      </c>
      <c r="C98" s="91" t="s">
        <v>208</v>
      </c>
      <c r="D98" s="91"/>
      <c r="E98" s="91"/>
      <c r="F98" s="91"/>
      <c r="G98" s="91"/>
      <c r="H98" s="30" t="s">
        <v>45</v>
      </c>
      <c r="I98" s="34" t="s">
        <v>238</v>
      </c>
      <c r="J98" s="41"/>
      <c r="K98" s="43"/>
      <c r="L98" s="63"/>
      <c r="M98" s="63"/>
      <c r="N98" s="63"/>
    </row>
    <row r="99" spans="1:14" ht="15.75" x14ac:dyDescent="0.25">
      <c r="A99" s="1"/>
      <c r="B99" s="50" t="s">
        <v>239</v>
      </c>
      <c r="C99" s="92" t="s">
        <v>240</v>
      </c>
      <c r="D99" s="93"/>
      <c r="E99" s="93"/>
      <c r="F99" s="93"/>
      <c r="G99" s="93"/>
      <c r="H99" s="94"/>
      <c r="I99" s="34" t="s">
        <v>241</v>
      </c>
      <c r="J99" s="38">
        <f>SUM(J100:J101)</f>
        <v>0</v>
      </c>
      <c r="K99" s="38">
        <f>SUM(K100:K101)</f>
        <v>0</v>
      </c>
      <c r="L99" s="63"/>
      <c r="M99" s="63"/>
      <c r="N99" s="63"/>
    </row>
    <row r="100" spans="1:14" ht="15.75" x14ac:dyDescent="0.25">
      <c r="A100" s="1"/>
      <c r="B100" s="64" t="s">
        <v>242</v>
      </c>
      <c r="C100" s="91" t="s">
        <v>205</v>
      </c>
      <c r="D100" s="91"/>
      <c r="E100" s="91"/>
      <c r="F100" s="91"/>
      <c r="G100" s="91"/>
      <c r="H100" s="30" t="s">
        <v>111</v>
      </c>
      <c r="I100" s="34" t="s">
        <v>243</v>
      </c>
      <c r="J100" s="41"/>
      <c r="K100" s="43"/>
      <c r="L100" s="63"/>
      <c r="M100" s="63"/>
      <c r="N100" s="63"/>
    </row>
    <row r="101" spans="1:14" ht="15.75" x14ac:dyDescent="0.25">
      <c r="A101" s="1"/>
      <c r="B101" s="64" t="s">
        <v>244</v>
      </c>
      <c r="C101" s="91" t="s">
        <v>208</v>
      </c>
      <c r="D101" s="91"/>
      <c r="E101" s="91"/>
      <c r="F101" s="91"/>
      <c r="G101" s="91"/>
      <c r="H101" s="30" t="s">
        <v>114</v>
      </c>
      <c r="I101" s="34" t="s">
        <v>245</v>
      </c>
      <c r="J101" s="41"/>
      <c r="K101" s="43"/>
      <c r="L101" s="63"/>
      <c r="M101" s="63"/>
      <c r="N101" s="63"/>
    </row>
    <row r="102" spans="1:14" ht="23.25" customHeight="1" x14ac:dyDescent="0.25">
      <c r="A102" s="1"/>
      <c r="B102" s="50" t="s">
        <v>246</v>
      </c>
      <c r="C102" s="91" t="s">
        <v>247</v>
      </c>
      <c r="D102" s="91"/>
      <c r="E102" s="91"/>
      <c r="F102" s="91"/>
      <c r="G102" s="91"/>
      <c r="H102" s="30" t="s">
        <v>79</v>
      </c>
      <c r="I102" s="34" t="s">
        <v>248</v>
      </c>
      <c r="J102" s="41"/>
      <c r="K102" s="43"/>
      <c r="L102" s="63"/>
      <c r="M102" s="63"/>
      <c r="N102" s="63"/>
    </row>
    <row r="103" spans="1:14" ht="42" customHeight="1" x14ac:dyDescent="0.25">
      <c r="A103" s="1"/>
      <c r="B103" s="50" t="s">
        <v>249</v>
      </c>
      <c r="C103" s="91" t="s">
        <v>250</v>
      </c>
      <c r="D103" s="91"/>
      <c r="E103" s="91"/>
      <c r="F103" s="91"/>
      <c r="G103" s="91"/>
      <c r="H103" s="30" t="s">
        <v>141</v>
      </c>
      <c r="I103" s="34" t="s">
        <v>251</v>
      </c>
      <c r="J103" s="41"/>
      <c r="K103" s="43"/>
      <c r="L103" s="63"/>
      <c r="M103" s="63"/>
      <c r="N103" s="63"/>
    </row>
    <row r="104" spans="1:14" ht="38.25" customHeight="1" x14ac:dyDescent="0.25">
      <c r="A104" s="1"/>
      <c r="B104" s="50" t="s">
        <v>252</v>
      </c>
      <c r="C104" s="91" t="s">
        <v>253</v>
      </c>
      <c r="D104" s="91"/>
      <c r="E104" s="91"/>
      <c r="F104" s="91"/>
      <c r="G104" s="91"/>
      <c r="H104" s="30" t="s">
        <v>45</v>
      </c>
      <c r="I104" s="34" t="s">
        <v>254</v>
      </c>
      <c r="J104" s="41"/>
      <c r="K104" s="43"/>
      <c r="L104" s="63"/>
      <c r="M104" s="63"/>
      <c r="N104" s="63"/>
    </row>
    <row r="105" spans="1:14" ht="46.5" customHeight="1" x14ac:dyDescent="0.25">
      <c r="A105" s="1"/>
      <c r="B105" s="50" t="s">
        <v>255</v>
      </c>
      <c r="C105" s="91" t="s">
        <v>256</v>
      </c>
      <c r="D105" s="91"/>
      <c r="E105" s="91"/>
      <c r="F105" s="91"/>
      <c r="G105" s="91"/>
      <c r="H105" s="30" t="s">
        <v>45</v>
      </c>
      <c r="I105" s="34" t="s">
        <v>257</v>
      </c>
      <c r="J105" s="41"/>
      <c r="K105" s="43"/>
      <c r="L105" s="63"/>
      <c r="M105" s="63"/>
      <c r="N105" s="63"/>
    </row>
    <row r="106" spans="1:14" ht="15.75" x14ac:dyDescent="0.25">
      <c r="A106" s="1"/>
      <c r="B106" s="64" t="s">
        <v>258</v>
      </c>
      <c r="C106" s="91" t="s">
        <v>259</v>
      </c>
      <c r="D106" s="91"/>
      <c r="E106" s="91"/>
      <c r="F106" s="91"/>
      <c r="G106" s="91"/>
      <c r="H106" s="91"/>
      <c r="I106" s="34" t="s">
        <v>260</v>
      </c>
      <c r="J106" s="38">
        <f>SUM(J107:J109)</f>
        <v>0</v>
      </c>
      <c r="K106" s="38">
        <f>SUM(K107:K109)</f>
        <v>0</v>
      </c>
      <c r="L106" s="63"/>
      <c r="M106" s="63"/>
      <c r="N106" s="63"/>
    </row>
    <row r="107" spans="1:14" ht="33.75" customHeight="1" x14ac:dyDescent="0.25">
      <c r="A107" s="1"/>
      <c r="B107" s="64" t="s">
        <v>261</v>
      </c>
      <c r="C107" s="91" t="s">
        <v>262</v>
      </c>
      <c r="D107" s="91"/>
      <c r="E107" s="91"/>
      <c r="F107" s="91"/>
      <c r="G107" s="91"/>
      <c r="H107" s="30" t="s">
        <v>154</v>
      </c>
      <c r="I107" s="34" t="s">
        <v>263</v>
      </c>
      <c r="J107" s="41"/>
      <c r="K107" s="43"/>
      <c r="L107" s="63"/>
      <c r="M107" s="63"/>
      <c r="N107" s="63"/>
    </row>
    <row r="108" spans="1:14" ht="30.75" customHeight="1" x14ac:dyDescent="0.25">
      <c r="A108" s="1"/>
      <c r="B108" s="64" t="s">
        <v>264</v>
      </c>
      <c r="C108" s="91" t="s">
        <v>265</v>
      </c>
      <c r="D108" s="91"/>
      <c r="E108" s="91"/>
      <c r="F108" s="91"/>
      <c r="G108" s="91"/>
      <c r="H108" s="30" t="s">
        <v>79</v>
      </c>
      <c r="I108" s="34" t="s">
        <v>266</v>
      </c>
      <c r="J108" s="41"/>
      <c r="K108" s="43"/>
      <c r="L108" s="63"/>
      <c r="M108" s="63"/>
      <c r="N108" s="63"/>
    </row>
    <row r="109" spans="1:14" ht="45.75" customHeight="1" x14ac:dyDescent="0.25">
      <c r="A109" s="1"/>
      <c r="B109" s="64" t="s">
        <v>267</v>
      </c>
      <c r="C109" s="91" t="s">
        <v>268</v>
      </c>
      <c r="D109" s="91"/>
      <c r="E109" s="91"/>
      <c r="F109" s="91"/>
      <c r="G109" s="91"/>
      <c r="H109" s="30" t="s">
        <v>58</v>
      </c>
      <c r="I109" s="34" t="s">
        <v>269</v>
      </c>
      <c r="J109" s="41"/>
      <c r="K109" s="43"/>
      <c r="L109" s="63"/>
      <c r="M109" s="63"/>
      <c r="N109" s="63"/>
    </row>
    <row r="110" spans="1:14" ht="62.25" customHeight="1" x14ac:dyDescent="0.25">
      <c r="A110" s="1"/>
      <c r="B110" s="64" t="s">
        <v>270</v>
      </c>
      <c r="C110" s="91" t="s">
        <v>271</v>
      </c>
      <c r="D110" s="91"/>
      <c r="E110" s="91"/>
      <c r="F110" s="91"/>
      <c r="G110" s="91"/>
      <c r="H110" s="30" t="s">
        <v>164</v>
      </c>
      <c r="I110" s="34" t="s">
        <v>272</v>
      </c>
      <c r="J110" s="41"/>
      <c r="K110" s="43"/>
      <c r="L110" s="63"/>
      <c r="M110" s="63"/>
      <c r="N110" s="63"/>
    </row>
    <row r="111" spans="1:14" ht="51.75" customHeight="1" x14ac:dyDescent="0.25">
      <c r="A111" s="1"/>
      <c r="B111" s="88" t="s">
        <v>165</v>
      </c>
      <c r="C111" s="88"/>
      <c r="D111" s="88"/>
      <c r="E111" s="88"/>
      <c r="F111" s="88"/>
      <c r="G111" s="88"/>
      <c r="H111" s="88"/>
      <c r="I111" s="34" t="s">
        <v>273</v>
      </c>
      <c r="J111" s="38">
        <f>SUM(J76:J84,J85,J88:J93,J96,J102:J106,J110,J99)</f>
        <v>0</v>
      </c>
      <c r="K111" s="38">
        <f>SUM(K76:K84,K85,K88:K93,K96,K102:K106,K110,K99)</f>
        <v>0</v>
      </c>
      <c r="L111" s="63"/>
      <c r="M111" s="63"/>
      <c r="N111" s="63"/>
    </row>
    <row r="112" spans="1:14" ht="12" customHeight="1" x14ac:dyDescent="0.25">
      <c r="A112" s="1"/>
      <c r="B112" s="67"/>
      <c r="C112" s="67"/>
      <c r="D112" s="67"/>
      <c r="E112" s="67"/>
      <c r="F112" s="67"/>
      <c r="G112" s="67"/>
      <c r="H112" s="67"/>
      <c r="I112" s="61"/>
      <c r="K112" s="62"/>
      <c r="L112" s="63"/>
      <c r="M112" s="63"/>
      <c r="N112" s="63"/>
    </row>
    <row r="113" spans="1:14" ht="18.75" customHeight="1" x14ac:dyDescent="0.25">
      <c r="A113" s="1"/>
      <c r="B113" s="1"/>
      <c r="C113" s="68" t="s">
        <v>274</v>
      </c>
      <c r="D113" s="68"/>
      <c r="E113" s="68"/>
      <c r="F113" s="68"/>
      <c r="G113" s="68"/>
      <c r="H113" s="68"/>
      <c r="I113" s="69"/>
      <c r="L113" s="63"/>
      <c r="M113" s="63"/>
      <c r="N113" s="63"/>
    </row>
    <row r="114" spans="1:14" ht="15" customHeight="1" x14ac:dyDescent="0.25">
      <c r="A114" s="1"/>
      <c r="B114" s="1"/>
      <c r="C114" s="89" t="s">
        <v>275</v>
      </c>
      <c r="D114" s="86"/>
      <c r="E114" s="86"/>
      <c r="F114" s="86"/>
      <c r="G114" s="86"/>
      <c r="H114" s="1"/>
      <c r="I114" s="1"/>
      <c r="J114" s="1"/>
      <c r="K114" s="1"/>
      <c r="L114" s="63"/>
      <c r="M114" s="63"/>
      <c r="N114" s="63"/>
    </row>
    <row r="115" spans="1:14" ht="15.75" x14ac:dyDescent="0.25">
      <c r="A115" s="1"/>
      <c r="B115" s="1"/>
      <c r="C115" s="68" t="s">
        <v>276</v>
      </c>
      <c r="H115" s="1"/>
      <c r="I115" s="1"/>
      <c r="J115" s="1"/>
      <c r="K115" s="1"/>
    </row>
    <row r="116" spans="1:14" ht="15.75" x14ac:dyDescent="0.25">
      <c r="A116" s="1"/>
      <c r="B116" s="1"/>
      <c r="C116" s="89" t="s">
        <v>277</v>
      </c>
      <c r="D116" s="86"/>
      <c r="E116" s="86"/>
      <c r="F116" s="86"/>
      <c r="G116" s="86"/>
      <c r="H116" s="1"/>
      <c r="I116" s="1"/>
      <c r="J116" s="1"/>
      <c r="K116" s="1"/>
    </row>
    <row r="117" spans="1:14" ht="15.75" x14ac:dyDescent="0.25">
      <c r="A117" s="1"/>
      <c r="B117" s="1"/>
      <c r="C117" s="68" t="s">
        <v>278</v>
      </c>
      <c r="D117" s="68"/>
      <c r="E117" s="68"/>
      <c r="F117" s="68"/>
      <c r="G117" s="1"/>
      <c r="H117" s="70"/>
      <c r="I117" s="69"/>
      <c r="J117" s="69"/>
      <c r="K117" s="69"/>
    </row>
    <row r="118" spans="1:14" ht="33" customHeight="1" x14ac:dyDescent="0.25">
      <c r="A118" s="1"/>
      <c r="B118" s="1"/>
      <c r="C118" s="90" t="s">
        <v>279</v>
      </c>
      <c r="D118" s="90"/>
      <c r="E118" s="90"/>
      <c r="F118" s="90"/>
      <c r="G118" s="90"/>
      <c r="H118" s="90"/>
      <c r="I118" s="90"/>
      <c r="J118" s="90"/>
      <c r="K118" s="90"/>
    </row>
    <row r="119" spans="1:14" x14ac:dyDescent="0.25">
      <c r="A119" s="1"/>
      <c r="B119" s="1"/>
      <c r="C119" s="1"/>
      <c r="D119" s="1"/>
      <c r="E119" s="1"/>
      <c r="F119" s="1"/>
      <c r="G119" s="1"/>
      <c r="H119" s="1"/>
      <c r="I119" s="1"/>
      <c r="J119" s="1"/>
      <c r="K119" s="1"/>
      <c r="L119" s="69"/>
    </row>
    <row r="120" spans="1:14" ht="15.75" customHeight="1" x14ac:dyDescent="0.25">
      <c r="A120" s="1"/>
      <c r="B120" s="1"/>
      <c r="C120" s="83" t="s">
        <v>280</v>
      </c>
      <c r="D120" s="83"/>
      <c r="E120" s="83"/>
      <c r="F120" s="83"/>
      <c r="G120" s="84" t="s">
        <v>286</v>
      </c>
      <c r="H120" s="84"/>
      <c r="I120" s="84"/>
      <c r="J120" s="84"/>
      <c r="L120" s="2"/>
      <c r="M120" s="2"/>
      <c r="N120" s="2"/>
    </row>
    <row r="121" spans="1:14" x14ac:dyDescent="0.25">
      <c r="A121" s="1"/>
      <c r="B121" s="1"/>
      <c r="C121" s="69"/>
      <c r="D121" s="69"/>
      <c r="E121" s="71"/>
      <c r="F121" s="71"/>
      <c r="G121" s="82" t="s">
        <v>281</v>
      </c>
      <c r="H121" s="82"/>
      <c r="I121" s="82"/>
      <c r="J121" s="82"/>
      <c r="L121" s="1"/>
      <c r="M121" s="1"/>
      <c r="N121" s="1"/>
    </row>
    <row r="122" spans="1:14" x14ac:dyDescent="0.25">
      <c r="A122" s="1"/>
      <c r="B122" s="1"/>
      <c r="C122" s="69"/>
      <c r="D122" s="69"/>
      <c r="E122" s="71"/>
      <c r="F122" s="71"/>
      <c r="G122" s="63"/>
      <c r="H122" s="63"/>
      <c r="I122" s="72"/>
      <c r="J122" s="73"/>
    </row>
    <row r="123" spans="1:14" ht="15.75" x14ac:dyDescent="0.25">
      <c r="A123" s="1"/>
      <c r="B123" s="1"/>
      <c r="C123" s="83" t="s">
        <v>282</v>
      </c>
      <c r="D123" s="83"/>
      <c r="E123" s="83"/>
      <c r="F123" s="83"/>
      <c r="G123" s="84" t="s">
        <v>287</v>
      </c>
      <c r="H123" s="84"/>
      <c r="I123" s="84"/>
      <c r="J123" s="84"/>
    </row>
    <row r="124" spans="1:14" ht="15.75" x14ac:dyDescent="0.25">
      <c r="A124" s="1"/>
      <c r="B124" s="1"/>
      <c r="C124" s="68"/>
      <c r="D124" s="74"/>
      <c r="E124" s="74"/>
      <c r="F124" s="75"/>
      <c r="G124" s="85" t="s">
        <v>281</v>
      </c>
      <c r="H124" s="85"/>
      <c r="I124" s="85"/>
      <c r="J124" s="85"/>
    </row>
    <row r="125" spans="1:14" x14ac:dyDescent="0.25">
      <c r="A125" s="1"/>
      <c r="B125" s="1"/>
      <c r="C125" s="1"/>
      <c r="D125" s="1"/>
      <c r="E125" s="63"/>
      <c r="F125" s="63"/>
      <c r="G125" s="63"/>
      <c r="H125" s="71"/>
      <c r="I125" s="85"/>
      <c r="J125" s="86"/>
      <c r="K125" s="71"/>
    </row>
    <row r="126" spans="1:14" ht="15.75" x14ac:dyDescent="0.25">
      <c r="A126" s="1"/>
      <c r="B126" s="1"/>
      <c r="C126" s="68" t="s">
        <v>283</v>
      </c>
      <c r="D126" s="87"/>
      <c r="E126" s="87"/>
      <c r="F126" s="68" t="s">
        <v>284</v>
      </c>
      <c r="G126" s="77"/>
      <c r="H126" s="68"/>
      <c r="I126" s="68" t="s">
        <v>285</v>
      </c>
      <c r="J126" s="75"/>
      <c r="K126" s="76"/>
    </row>
    <row r="127" spans="1:14" x14ac:dyDescent="0.25">
      <c r="A127" s="1"/>
      <c r="B127" s="1"/>
      <c r="C127" s="78"/>
      <c r="D127" s="78"/>
      <c r="E127" s="69"/>
      <c r="F127" s="78"/>
      <c r="G127" s="78"/>
      <c r="H127" s="69"/>
      <c r="I127" s="78"/>
      <c r="J127" s="79"/>
      <c r="L127" s="63"/>
    </row>
    <row r="128" spans="1:14" ht="15.75" x14ac:dyDescent="0.25">
      <c r="A128" s="1"/>
      <c r="B128" s="1"/>
      <c r="C128" s="69"/>
      <c r="D128" s="69"/>
      <c r="E128" s="69"/>
      <c r="F128" s="69"/>
      <c r="G128" s="69"/>
      <c r="H128" s="69"/>
      <c r="I128" s="69"/>
      <c r="L128" s="76"/>
      <c r="M128" s="69"/>
    </row>
    <row r="129" spans="1:13" x14ac:dyDescent="0.25">
      <c r="A129" s="1"/>
      <c r="L129" s="80"/>
      <c r="M129" s="81"/>
    </row>
    <row r="130" spans="1:13" x14ac:dyDescent="0.25">
      <c r="A130" s="1"/>
      <c r="L130" s="69"/>
      <c r="M130" s="81"/>
    </row>
    <row r="131" spans="1:13" x14ac:dyDescent="0.25">
      <c r="A131" s="1"/>
    </row>
    <row r="132" spans="1:13" x14ac:dyDescent="0.25">
      <c r="A132" s="1"/>
    </row>
  </sheetData>
  <mergeCells count="120">
    <mergeCell ref="B10:J10"/>
    <mergeCell ref="K10:N10"/>
    <mergeCell ref="B11:J11"/>
    <mergeCell ref="K11:N13"/>
    <mergeCell ref="B12:J13"/>
    <mergeCell ref="B15:E15"/>
    <mergeCell ref="K1:N1"/>
    <mergeCell ref="K2:N2"/>
    <mergeCell ref="K3:N3"/>
    <mergeCell ref="K4:N4"/>
    <mergeCell ref="B6:N6"/>
    <mergeCell ref="B7:N7"/>
    <mergeCell ref="B19:E19"/>
    <mergeCell ref="F19:N19"/>
    <mergeCell ref="B20:E20"/>
    <mergeCell ref="F20:N20"/>
    <mergeCell ref="F21:N21"/>
    <mergeCell ref="B23:N23"/>
    <mergeCell ref="B16:E16"/>
    <mergeCell ref="F16:N16"/>
    <mergeCell ref="B17:E17"/>
    <mergeCell ref="F17:N17"/>
    <mergeCell ref="B18:E18"/>
    <mergeCell ref="F18:N18"/>
    <mergeCell ref="C30:H30"/>
    <mergeCell ref="C31:H31"/>
    <mergeCell ref="C32:H32"/>
    <mergeCell ref="C33:H33"/>
    <mergeCell ref="C34:H34"/>
    <mergeCell ref="C35:H35"/>
    <mergeCell ref="B24:N24"/>
    <mergeCell ref="C25:H25"/>
    <mergeCell ref="C26:H26"/>
    <mergeCell ref="C27:H27"/>
    <mergeCell ref="C28:H28"/>
    <mergeCell ref="C29:H29"/>
    <mergeCell ref="C42:H42"/>
    <mergeCell ref="C43:H43"/>
    <mergeCell ref="C44:H44"/>
    <mergeCell ref="C45:H45"/>
    <mergeCell ref="C46:H46"/>
    <mergeCell ref="C47:H47"/>
    <mergeCell ref="C36:H36"/>
    <mergeCell ref="C37:H37"/>
    <mergeCell ref="C38:H38"/>
    <mergeCell ref="C39:H39"/>
    <mergeCell ref="C40:H40"/>
    <mergeCell ref="C41:H41"/>
    <mergeCell ref="C54:H54"/>
    <mergeCell ref="C55:H55"/>
    <mergeCell ref="C56:H56"/>
    <mergeCell ref="C57:H57"/>
    <mergeCell ref="C58:H58"/>
    <mergeCell ref="C59:H59"/>
    <mergeCell ref="C48:H48"/>
    <mergeCell ref="C49:H49"/>
    <mergeCell ref="C50:H50"/>
    <mergeCell ref="C51:H51"/>
    <mergeCell ref="C52:H52"/>
    <mergeCell ref="C53:H53"/>
    <mergeCell ref="C66:H66"/>
    <mergeCell ref="B67:H67"/>
    <mergeCell ref="B69:N69"/>
    <mergeCell ref="B70:N70"/>
    <mergeCell ref="B71:N71"/>
    <mergeCell ref="C74:H74"/>
    <mergeCell ref="C60:H60"/>
    <mergeCell ref="C61:H61"/>
    <mergeCell ref="C62:H62"/>
    <mergeCell ref="C63:H63"/>
    <mergeCell ref="C64:H64"/>
    <mergeCell ref="C65:H65"/>
    <mergeCell ref="C81:G81"/>
    <mergeCell ref="C82:G82"/>
    <mergeCell ref="C83:G83"/>
    <mergeCell ref="C84:G84"/>
    <mergeCell ref="C85:H85"/>
    <mergeCell ref="C86:G86"/>
    <mergeCell ref="C75:G75"/>
    <mergeCell ref="C76:G76"/>
    <mergeCell ref="C77:G77"/>
    <mergeCell ref="C78:G78"/>
    <mergeCell ref="C79:G79"/>
    <mergeCell ref="C80:G80"/>
    <mergeCell ref="C93:H93"/>
    <mergeCell ref="C94:G94"/>
    <mergeCell ref="C95:G95"/>
    <mergeCell ref="C96:H96"/>
    <mergeCell ref="C97:G97"/>
    <mergeCell ref="C98:G98"/>
    <mergeCell ref="C87:G87"/>
    <mergeCell ref="C88:G88"/>
    <mergeCell ref="C89:G89"/>
    <mergeCell ref="C90:G90"/>
    <mergeCell ref="C91:G91"/>
    <mergeCell ref="C92:G92"/>
    <mergeCell ref="C105:G105"/>
    <mergeCell ref="C106:H106"/>
    <mergeCell ref="C107:G107"/>
    <mergeCell ref="C108:G108"/>
    <mergeCell ref="C109:G109"/>
    <mergeCell ref="C110:G110"/>
    <mergeCell ref="C99:H99"/>
    <mergeCell ref="C100:G100"/>
    <mergeCell ref="C101:G101"/>
    <mergeCell ref="C102:G102"/>
    <mergeCell ref="C103:G103"/>
    <mergeCell ref="C104:G104"/>
    <mergeCell ref="G121:J121"/>
    <mergeCell ref="C123:F123"/>
    <mergeCell ref="G123:J123"/>
    <mergeCell ref="G124:J124"/>
    <mergeCell ref="I125:J125"/>
    <mergeCell ref="D126:E126"/>
    <mergeCell ref="B111:H111"/>
    <mergeCell ref="C114:G114"/>
    <mergeCell ref="C116:G116"/>
    <mergeCell ref="C118:K118"/>
    <mergeCell ref="C120:F120"/>
    <mergeCell ref="G120:J120"/>
  </mergeCells>
  <dataValidations count="3">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xr:uid="{762CB20D-E64F-486E-904E-E6A92CC6D3F9}">
      <formula1>8</formula1>
      <formula2>10</formula2>
    </dataValidation>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6DBF1384-B5F7-4A89-870A-16DEF5BEB380}">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390998BF-1B46-469C-B988-246C066B81DA}">
      <formula1>"2023,2024,2025,2026,2027,2028,2029,2030"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allowBlank="1" showInputMessage="1" showErrorMessage="1" prompt="Комірка повинна бути заповнена" xr:uid="{4E9DC94A-8ED7-4329-8628-9CA44E27BACE}">
          <xm:sqref>G126 JC126 SY126 ACU126 AMQ126 AWM126 BGI126 BQE126 CAA126 CJW126 CTS126 DDO126 DNK126 DXG126 EHC126 EQY126 FAU126 FKQ126 FUM126 GEI126 GOE126 GYA126 HHW126 HRS126 IBO126 ILK126 IVG126 JFC126 JOY126 JYU126 KIQ126 KSM126 LCI126 LME126 LWA126 MFW126 MPS126 MZO126 NJK126 NTG126 ODC126 OMY126 OWU126 PGQ126 PQM126 QAI126 QKE126 QUA126 RDW126 RNS126 RXO126 SHK126 SRG126 TBC126 TKY126 TUU126 UEQ126 UOM126 UYI126 VIE126 VSA126 WBW126 WLS126 WVO126 G65662 JC65662 SY65662 ACU65662 AMQ65662 AWM65662 BGI65662 BQE65662 CAA65662 CJW65662 CTS65662 DDO65662 DNK65662 DXG65662 EHC65662 EQY65662 FAU65662 FKQ65662 FUM65662 GEI65662 GOE65662 GYA65662 HHW65662 HRS65662 IBO65662 ILK65662 IVG65662 JFC65662 JOY65662 JYU65662 KIQ65662 KSM65662 LCI65662 LME65662 LWA65662 MFW65662 MPS65662 MZO65662 NJK65662 NTG65662 ODC65662 OMY65662 OWU65662 PGQ65662 PQM65662 QAI65662 QKE65662 QUA65662 RDW65662 RNS65662 RXO65662 SHK65662 SRG65662 TBC65662 TKY65662 TUU65662 UEQ65662 UOM65662 UYI65662 VIE65662 VSA65662 WBW65662 WLS65662 WVO65662 G131198 JC131198 SY131198 ACU131198 AMQ131198 AWM131198 BGI131198 BQE131198 CAA131198 CJW131198 CTS131198 DDO131198 DNK131198 DXG131198 EHC131198 EQY131198 FAU131198 FKQ131198 FUM131198 GEI131198 GOE131198 GYA131198 HHW131198 HRS131198 IBO131198 ILK131198 IVG131198 JFC131198 JOY131198 JYU131198 KIQ131198 KSM131198 LCI131198 LME131198 LWA131198 MFW131198 MPS131198 MZO131198 NJK131198 NTG131198 ODC131198 OMY131198 OWU131198 PGQ131198 PQM131198 QAI131198 QKE131198 QUA131198 RDW131198 RNS131198 RXO131198 SHK131198 SRG131198 TBC131198 TKY131198 TUU131198 UEQ131198 UOM131198 UYI131198 VIE131198 VSA131198 WBW131198 WLS131198 WVO131198 G196734 JC196734 SY196734 ACU196734 AMQ196734 AWM196734 BGI196734 BQE196734 CAA196734 CJW196734 CTS196734 DDO196734 DNK196734 DXG196734 EHC196734 EQY196734 FAU196734 FKQ196734 FUM196734 GEI196734 GOE196734 GYA196734 HHW196734 HRS196734 IBO196734 ILK196734 IVG196734 JFC196734 JOY196734 JYU196734 KIQ196734 KSM196734 LCI196734 LME196734 LWA196734 MFW196734 MPS196734 MZO196734 NJK196734 NTG196734 ODC196734 OMY196734 OWU196734 PGQ196734 PQM196734 QAI196734 QKE196734 QUA196734 RDW196734 RNS196734 RXO196734 SHK196734 SRG196734 TBC196734 TKY196734 TUU196734 UEQ196734 UOM196734 UYI196734 VIE196734 VSA196734 WBW196734 WLS196734 WVO196734 G262270 JC262270 SY262270 ACU262270 AMQ262270 AWM262270 BGI262270 BQE262270 CAA262270 CJW262270 CTS262270 DDO262270 DNK262270 DXG262270 EHC262270 EQY262270 FAU262270 FKQ262270 FUM262270 GEI262270 GOE262270 GYA262270 HHW262270 HRS262270 IBO262270 ILK262270 IVG262270 JFC262270 JOY262270 JYU262270 KIQ262270 KSM262270 LCI262270 LME262270 LWA262270 MFW262270 MPS262270 MZO262270 NJK262270 NTG262270 ODC262270 OMY262270 OWU262270 PGQ262270 PQM262270 QAI262270 QKE262270 QUA262270 RDW262270 RNS262270 RXO262270 SHK262270 SRG262270 TBC262270 TKY262270 TUU262270 UEQ262270 UOM262270 UYI262270 VIE262270 VSA262270 WBW262270 WLS262270 WVO262270 G327806 JC327806 SY327806 ACU327806 AMQ327806 AWM327806 BGI327806 BQE327806 CAA327806 CJW327806 CTS327806 DDO327806 DNK327806 DXG327806 EHC327806 EQY327806 FAU327806 FKQ327806 FUM327806 GEI327806 GOE327806 GYA327806 HHW327806 HRS327806 IBO327806 ILK327806 IVG327806 JFC327806 JOY327806 JYU327806 KIQ327806 KSM327806 LCI327806 LME327806 LWA327806 MFW327806 MPS327806 MZO327806 NJK327806 NTG327806 ODC327806 OMY327806 OWU327806 PGQ327806 PQM327806 QAI327806 QKE327806 QUA327806 RDW327806 RNS327806 RXO327806 SHK327806 SRG327806 TBC327806 TKY327806 TUU327806 UEQ327806 UOM327806 UYI327806 VIE327806 VSA327806 WBW327806 WLS327806 WVO327806 G393342 JC393342 SY393342 ACU393342 AMQ393342 AWM393342 BGI393342 BQE393342 CAA393342 CJW393342 CTS393342 DDO393342 DNK393342 DXG393342 EHC393342 EQY393342 FAU393342 FKQ393342 FUM393342 GEI393342 GOE393342 GYA393342 HHW393342 HRS393342 IBO393342 ILK393342 IVG393342 JFC393342 JOY393342 JYU393342 KIQ393342 KSM393342 LCI393342 LME393342 LWA393342 MFW393342 MPS393342 MZO393342 NJK393342 NTG393342 ODC393342 OMY393342 OWU393342 PGQ393342 PQM393342 QAI393342 QKE393342 QUA393342 RDW393342 RNS393342 RXO393342 SHK393342 SRG393342 TBC393342 TKY393342 TUU393342 UEQ393342 UOM393342 UYI393342 VIE393342 VSA393342 WBW393342 WLS393342 WVO393342 G458878 JC458878 SY458878 ACU458878 AMQ458878 AWM458878 BGI458878 BQE458878 CAA458878 CJW458878 CTS458878 DDO458878 DNK458878 DXG458878 EHC458878 EQY458878 FAU458878 FKQ458878 FUM458878 GEI458878 GOE458878 GYA458878 HHW458878 HRS458878 IBO458878 ILK458878 IVG458878 JFC458878 JOY458878 JYU458878 KIQ458878 KSM458878 LCI458878 LME458878 LWA458878 MFW458878 MPS458878 MZO458878 NJK458878 NTG458878 ODC458878 OMY458878 OWU458878 PGQ458878 PQM458878 QAI458878 QKE458878 QUA458878 RDW458878 RNS458878 RXO458878 SHK458878 SRG458878 TBC458878 TKY458878 TUU458878 UEQ458878 UOM458878 UYI458878 VIE458878 VSA458878 WBW458878 WLS458878 WVO458878 G524414 JC524414 SY524414 ACU524414 AMQ524414 AWM524414 BGI524414 BQE524414 CAA524414 CJW524414 CTS524414 DDO524414 DNK524414 DXG524414 EHC524414 EQY524414 FAU524414 FKQ524414 FUM524414 GEI524414 GOE524414 GYA524414 HHW524414 HRS524414 IBO524414 ILK524414 IVG524414 JFC524414 JOY524414 JYU524414 KIQ524414 KSM524414 LCI524414 LME524414 LWA524414 MFW524414 MPS524414 MZO524414 NJK524414 NTG524414 ODC524414 OMY524414 OWU524414 PGQ524414 PQM524414 QAI524414 QKE524414 QUA524414 RDW524414 RNS524414 RXO524414 SHK524414 SRG524414 TBC524414 TKY524414 TUU524414 UEQ524414 UOM524414 UYI524414 VIE524414 VSA524414 WBW524414 WLS524414 WVO524414 G589950 JC589950 SY589950 ACU589950 AMQ589950 AWM589950 BGI589950 BQE589950 CAA589950 CJW589950 CTS589950 DDO589950 DNK589950 DXG589950 EHC589950 EQY589950 FAU589950 FKQ589950 FUM589950 GEI589950 GOE589950 GYA589950 HHW589950 HRS589950 IBO589950 ILK589950 IVG589950 JFC589950 JOY589950 JYU589950 KIQ589950 KSM589950 LCI589950 LME589950 LWA589950 MFW589950 MPS589950 MZO589950 NJK589950 NTG589950 ODC589950 OMY589950 OWU589950 PGQ589950 PQM589950 QAI589950 QKE589950 QUA589950 RDW589950 RNS589950 RXO589950 SHK589950 SRG589950 TBC589950 TKY589950 TUU589950 UEQ589950 UOM589950 UYI589950 VIE589950 VSA589950 WBW589950 WLS589950 WVO589950 G655486 JC655486 SY655486 ACU655486 AMQ655486 AWM655486 BGI655486 BQE655486 CAA655486 CJW655486 CTS655486 DDO655486 DNK655486 DXG655486 EHC655486 EQY655486 FAU655486 FKQ655486 FUM655486 GEI655486 GOE655486 GYA655486 HHW655486 HRS655486 IBO655486 ILK655486 IVG655486 JFC655486 JOY655486 JYU655486 KIQ655486 KSM655486 LCI655486 LME655486 LWA655486 MFW655486 MPS655486 MZO655486 NJK655486 NTG655486 ODC655486 OMY655486 OWU655486 PGQ655486 PQM655486 QAI655486 QKE655486 QUA655486 RDW655486 RNS655486 RXO655486 SHK655486 SRG655486 TBC655486 TKY655486 TUU655486 UEQ655486 UOM655486 UYI655486 VIE655486 VSA655486 WBW655486 WLS655486 WVO655486 G721022 JC721022 SY721022 ACU721022 AMQ721022 AWM721022 BGI721022 BQE721022 CAA721022 CJW721022 CTS721022 DDO721022 DNK721022 DXG721022 EHC721022 EQY721022 FAU721022 FKQ721022 FUM721022 GEI721022 GOE721022 GYA721022 HHW721022 HRS721022 IBO721022 ILK721022 IVG721022 JFC721022 JOY721022 JYU721022 KIQ721022 KSM721022 LCI721022 LME721022 LWA721022 MFW721022 MPS721022 MZO721022 NJK721022 NTG721022 ODC721022 OMY721022 OWU721022 PGQ721022 PQM721022 QAI721022 QKE721022 QUA721022 RDW721022 RNS721022 RXO721022 SHK721022 SRG721022 TBC721022 TKY721022 TUU721022 UEQ721022 UOM721022 UYI721022 VIE721022 VSA721022 WBW721022 WLS721022 WVO721022 G786558 JC786558 SY786558 ACU786558 AMQ786558 AWM786558 BGI786558 BQE786558 CAA786558 CJW786558 CTS786558 DDO786558 DNK786558 DXG786558 EHC786558 EQY786558 FAU786558 FKQ786558 FUM786558 GEI786558 GOE786558 GYA786558 HHW786558 HRS786558 IBO786558 ILK786558 IVG786558 JFC786558 JOY786558 JYU786558 KIQ786558 KSM786558 LCI786558 LME786558 LWA786558 MFW786558 MPS786558 MZO786558 NJK786558 NTG786558 ODC786558 OMY786558 OWU786558 PGQ786558 PQM786558 QAI786558 QKE786558 QUA786558 RDW786558 RNS786558 RXO786558 SHK786558 SRG786558 TBC786558 TKY786558 TUU786558 UEQ786558 UOM786558 UYI786558 VIE786558 VSA786558 WBW786558 WLS786558 WVO786558 G852094 JC852094 SY852094 ACU852094 AMQ852094 AWM852094 BGI852094 BQE852094 CAA852094 CJW852094 CTS852094 DDO852094 DNK852094 DXG852094 EHC852094 EQY852094 FAU852094 FKQ852094 FUM852094 GEI852094 GOE852094 GYA852094 HHW852094 HRS852094 IBO852094 ILK852094 IVG852094 JFC852094 JOY852094 JYU852094 KIQ852094 KSM852094 LCI852094 LME852094 LWA852094 MFW852094 MPS852094 MZO852094 NJK852094 NTG852094 ODC852094 OMY852094 OWU852094 PGQ852094 PQM852094 QAI852094 QKE852094 QUA852094 RDW852094 RNS852094 RXO852094 SHK852094 SRG852094 TBC852094 TKY852094 TUU852094 UEQ852094 UOM852094 UYI852094 VIE852094 VSA852094 WBW852094 WLS852094 WVO852094 G917630 JC917630 SY917630 ACU917630 AMQ917630 AWM917630 BGI917630 BQE917630 CAA917630 CJW917630 CTS917630 DDO917630 DNK917630 DXG917630 EHC917630 EQY917630 FAU917630 FKQ917630 FUM917630 GEI917630 GOE917630 GYA917630 HHW917630 HRS917630 IBO917630 ILK917630 IVG917630 JFC917630 JOY917630 JYU917630 KIQ917630 KSM917630 LCI917630 LME917630 LWA917630 MFW917630 MPS917630 MZO917630 NJK917630 NTG917630 ODC917630 OMY917630 OWU917630 PGQ917630 PQM917630 QAI917630 QKE917630 QUA917630 RDW917630 RNS917630 RXO917630 SHK917630 SRG917630 TBC917630 TKY917630 TUU917630 UEQ917630 UOM917630 UYI917630 VIE917630 VSA917630 WBW917630 WLS917630 WVO917630 G983166 JC983166 SY983166 ACU983166 AMQ983166 AWM983166 BGI983166 BQE983166 CAA983166 CJW983166 CTS983166 DDO983166 DNK983166 DXG983166 EHC983166 EQY983166 FAU983166 FKQ983166 FUM983166 GEI983166 GOE983166 GYA983166 HHW983166 HRS983166 IBO983166 ILK983166 IVG983166 JFC983166 JOY983166 JYU983166 KIQ983166 KSM983166 LCI983166 LME983166 LWA983166 MFW983166 MPS983166 MZO983166 NJK983166 NTG983166 ODC983166 OMY983166 OWU983166 PGQ983166 PQM983166 QAI983166 QKE983166 QUA983166 RDW983166 RNS983166 RXO983166 SHK983166 SRG983166 TBC983166 TKY983166 TUU983166 UEQ983166 UOM983166 UYI983166 VIE983166 VSA983166 WBW983166 WLS983166 WVO983166 G120:J120 JC120:JF120 SY120:TB120 ACU120:ACX120 AMQ120:AMT120 AWM120:AWP120 BGI120:BGL120 BQE120:BQH120 CAA120:CAD120 CJW120:CJZ120 CTS120:CTV120 DDO120:DDR120 DNK120:DNN120 DXG120:DXJ120 EHC120:EHF120 EQY120:ERB120 FAU120:FAX120 FKQ120:FKT120 FUM120:FUP120 GEI120:GEL120 GOE120:GOH120 GYA120:GYD120 HHW120:HHZ120 HRS120:HRV120 IBO120:IBR120 ILK120:ILN120 IVG120:IVJ120 JFC120:JFF120 JOY120:JPB120 JYU120:JYX120 KIQ120:KIT120 KSM120:KSP120 LCI120:LCL120 LME120:LMH120 LWA120:LWD120 MFW120:MFZ120 MPS120:MPV120 MZO120:MZR120 NJK120:NJN120 NTG120:NTJ120 ODC120:ODF120 OMY120:ONB120 OWU120:OWX120 PGQ120:PGT120 PQM120:PQP120 QAI120:QAL120 QKE120:QKH120 QUA120:QUD120 RDW120:RDZ120 RNS120:RNV120 RXO120:RXR120 SHK120:SHN120 SRG120:SRJ120 TBC120:TBF120 TKY120:TLB120 TUU120:TUX120 UEQ120:UET120 UOM120:UOP120 UYI120:UYL120 VIE120:VIH120 VSA120:VSD120 WBW120:WBZ120 WLS120:WLV120 WVO120:WVR120 G65656:J65656 JC65656:JF65656 SY65656:TB65656 ACU65656:ACX65656 AMQ65656:AMT65656 AWM65656:AWP65656 BGI65656:BGL65656 BQE65656:BQH65656 CAA65656:CAD65656 CJW65656:CJZ65656 CTS65656:CTV65656 DDO65656:DDR65656 DNK65656:DNN65656 DXG65656:DXJ65656 EHC65656:EHF65656 EQY65656:ERB65656 FAU65656:FAX65656 FKQ65656:FKT65656 FUM65656:FUP65656 GEI65656:GEL65656 GOE65656:GOH65656 GYA65656:GYD65656 HHW65656:HHZ65656 HRS65656:HRV65656 IBO65656:IBR65656 ILK65656:ILN65656 IVG65656:IVJ65656 JFC65656:JFF65656 JOY65656:JPB65656 JYU65656:JYX65656 KIQ65656:KIT65656 KSM65656:KSP65656 LCI65656:LCL65656 LME65656:LMH65656 LWA65656:LWD65656 MFW65656:MFZ65656 MPS65656:MPV65656 MZO65656:MZR65656 NJK65656:NJN65656 NTG65656:NTJ65656 ODC65656:ODF65656 OMY65656:ONB65656 OWU65656:OWX65656 PGQ65656:PGT65656 PQM65656:PQP65656 QAI65656:QAL65656 QKE65656:QKH65656 QUA65656:QUD65656 RDW65656:RDZ65656 RNS65656:RNV65656 RXO65656:RXR65656 SHK65656:SHN65656 SRG65656:SRJ65656 TBC65656:TBF65656 TKY65656:TLB65656 TUU65656:TUX65656 UEQ65656:UET65656 UOM65656:UOP65656 UYI65656:UYL65656 VIE65656:VIH65656 VSA65656:VSD65656 WBW65656:WBZ65656 WLS65656:WLV65656 WVO65656:WVR65656 G131192:J131192 JC131192:JF131192 SY131192:TB131192 ACU131192:ACX131192 AMQ131192:AMT131192 AWM131192:AWP131192 BGI131192:BGL131192 BQE131192:BQH131192 CAA131192:CAD131192 CJW131192:CJZ131192 CTS131192:CTV131192 DDO131192:DDR131192 DNK131192:DNN131192 DXG131192:DXJ131192 EHC131192:EHF131192 EQY131192:ERB131192 FAU131192:FAX131192 FKQ131192:FKT131192 FUM131192:FUP131192 GEI131192:GEL131192 GOE131192:GOH131192 GYA131192:GYD131192 HHW131192:HHZ131192 HRS131192:HRV131192 IBO131192:IBR131192 ILK131192:ILN131192 IVG131192:IVJ131192 JFC131192:JFF131192 JOY131192:JPB131192 JYU131192:JYX131192 KIQ131192:KIT131192 KSM131192:KSP131192 LCI131192:LCL131192 LME131192:LMH131192 LWA131192:LWD131192 MFW131192:MFZ131192 MPS131192:MPV131192 MZO131192:MZR131192 NJK131192:NJN131192 NTG131192:NTJ131192 ODC131192:ODF131192 OMY131192:ONB131192 OWU131192:OWX131192 PGQ131192:PGT131192 PQM131192:PQP131192 QAI131192:QAL131192 QKE131192:QKH131192 QUA131192:QUD131192 RDW131192:RDZ131192 RNS131192:RNV131192 RXO131192:RXR131192 SHK131192:SHN131192 SRG131192:SRJ131192 TBC131192:TBF131192 TKY131192:TLB131192 TUU131192:TUX131192 UEQ131192:UET131192 UOM131192:UOP131192 UYI131192:UYL131192 VIE131192:VIH131192 VSA131192:VSD131192 WBW131192:WBZ131192 WLS131192:WLV131192 WVO131192:WVR131192 G196728:J196728 JC196728:JF196728 SY196728:TB196728 ACU196728:ACX196728 AMQ196728:AMT196728 AWM196728:AWP196728 BGI196728:BGL196728 BQE196728:BQH196728 CAA196728:CAD196728 CJW196728:CJZ196728 CTS196728:CTV196728 DDO196728:DDR196728 DNK196728:DNN196728 DXG196728:DXJ196728 EHC196728:EHF196728 EQY196728:ERB196728 FAU196728:FAX196728 FKQ196728:FKT196728 FUM196728:FUP196728 GEI196728:GEL196728 GOE196728:GOH196728 GYA196728:GYD196728 HHW196728:HHZ196728 HRS196728:HRV196728 IBO196728:IBR196728 ILK196728:ILN196728 IVG196728:IVJ196728 JFC196728:JFF196728 JOY196728:JPB196728 JYU196728:JYX196728 KIQ196728:KIT196728 KSM196728:KSP196728 LCI196728:LCL196728 LME196728:LMH196728 LWA196728:LWD196728 MFW196728:MFZ196728 MPS196728:MPV196728 MZO196728:MZR196728 NJK196728:NJN196728 NTG196728:NTJ196728 ODC196728:ODF196728 OMY196728:ONB196728 OWU196728:OWX196728 PGQ196728:PGT196728 PQM196728:PQP196728 QAI196728:QAL196728 QKE196728:QKH196728 QUA196728:QUD196728 RDW196728:RDZ196728 RNS196728:RNV196728 RXO196728:RXR196728 SHK196728:SHN196728 SRG196728:SRJ196728 TBC196728:TBF196728 TKY196728:TLB196728 TUU196728:TUX196728 UEQ196728:UET196728 UOM196728:UOP196728 UYI196728:UYL196728 VIE196728:VIH196728 VSA196728:VSD196728 WBW196728:WBZ196728 WLS196728:WLV196728 WVO196728:WVR196728 G262264:J262264 JC262264:JF262264 SY262264:TB262264 ACU262264:ACX262264 AMQ262264:AMT262264 AWM262264:AWP262264 BGI262264:BGL262264 BQE262264:BQH262264 CAA262264:CAD262264 CJW262264:CJZ262264 CTS262264:CTV262264 DDO262264:DDR262264 DNK262264:DNN262264 DXG262264:DXJ262264 EHC262264:EHF262264 EQY262264:ERB262264 FAU262264:FAX262264 FKQ262264:FKT262264 FUM262264:FUP262264 GEI262264:GEL262264 GOE262264:GOH262264 GYA262264:GYD262264 HHW262264:HHZ262264 HRS262264:HRV262264 IBO262264:IBR262264 ILK262264:ILN262264 IVG262264:IVJ262264 JFC262264:JFF262264 JOY262264:JPB262264 JYU262264:JYX262264 KIQ262264:KIT262264 KSM262264:KSP262264 LCI262264:LCL262264 LME262264:LMH262264 LWA262264:LWD262264 MFW262264:MFZ262264 MPS262264:MPV262264 MZO262264:MZR262264 NJK262264:NJN262264 NTG262264:NTJ262264 ODC262264:ODF262264 OMY262264:ONB262264 OWU262264:OWX262264 PGQ262264:PGT262264 PQM262264:PQP262264 QAI262264:QAL262264 QKE262264:QKH262264 QUA262264:QUD262264 RDW262264:RDZ262264 RNS262264:RNV262264 RXO262264:RXR262264 SHK262264:SHN262264 SRG262264:SRJ262264 TBC262264:TBF262264 TKY262264:TLB262264 TUU262264:TUX262264 UEQ262264:UET262264 UOM262264:UOP262264 UYI262264:UYL262264 VIE262264:VIH262264 VSA262264:VSD262264 WBW262264:WBZ262264 WLS262264:WLV262264 WVO262264:WVR262264 G327800:J327800 JC327800:JF327800 SY327800:TB327800 ACU327800:ACX327800 AMQ327800:AMT327800 AWM327800:AWP327800 BGI327800:BGL327800 BQE327800:BQH327800 CAA327800:CAD327800 CJW327800:CJZ327800 CTS327800:CTV327800 DDO327800:DDR327800 DNK327800:DNN327800 DXG327800:DXJ327800 EHC327800:EHF327800 EQY327800:ERB327800 FAU327800:FAX327800 FKQ327800:FKT327800 FUM327800:FUP327800 GEI327800:GEL327800 GOE327800:GOH327800 GYA327800:GYD327800 HHW327800:HHZ327800 HRS327800:HRV327800 IBO327800:IBR327800 ILK327800:ILN327800 IVG327800:IVJ327800 JFC327800:JFF327800 JOY327800:JPB327800 JYU327800:JYX327800 KIQ327800:KIT327800 KSM327800:KSP327800 LCI327800:LCL327800 LME327800:LMH327800 LWA327800:LWD327800 MFW327800:MFZ327800 MPS327800:MPV327800 MZO327800:MZR327800 NJK327800:NJN327800 NTG327800:NTJ327800 ODC327800:ODF327800 OMY327800:ONB327800 OWU327800:OWX327800 PGQ327800:PGT327800 PQM327800:PQP327800 QAI327800:QAL327800 QKE327800:QKH327800 QUA327800:QUD327800 RDW327800:RDZ327800 RNS327800:RNV327800 RXO327800:RXR327800 SHK327800:SHN327800 SRG327800:SRJ327800 TBC327800:TBF327800 TKY327800:TLB327800 TUU327800:TUX327800 UEQ327800:UET327800 UOM327800:UOP327800 UYI327800:UYL327800 VIE327800:VIH327800 VSA327800:VSD327800 WBW327800:WBZ327800 WLS327800:WLV327800 WVO327800:WVR327800 G393336:J393336 JC393336:JF393336 SY393336:TB393336 ACU393336:ACX393336 AMQ393336:AMT393336 AWM393336:AWP393336 BGI393336:BGL393336 BQE393336:BQH393336 CAA393336:CAD393336 CJW393336:CJZ393336 CTS393336:CTV393336 DDO393336:DDR393336 DNK393336:DNN393336 DXG393336:DXJ393336 EHC393336:EHF393336 EQY393336:ERB393336 FAU393336:FAX393336 FKQ393336:FKT393336 FUM393336:FUP393336 GEI393336:GEL393336 GOE393336:GOH393336 GYA393336:GYD393336 HHW393336:HHZ393336 HRS393336:HRV393336 IBO393336:IBR393336 ILK393336:ILN393336 IVG393336:IVJ393336 JFC393336:JFF393336 JOY393336:JPB393336 JYU393336:JYX393336 KIQ393336:KIT393336 KSM393336:KSP393336 LCI393336:LCL393336 LME393336:LMH393336 LWA393336:LWD393336 MFW393336:MFZ393336 MPS393336:MPV393336 MZO393336:MZR393336 NJK393336:NJN393336 NTG393336:NTJ393336 ODC393336:ODF393336 OMY393336:ONB393336 OWU393336:OWX393336 PGQ393336:PGT393336 PQM393336:PQP393336 QAI393336:QAL393336 QKE393336:QKH393336 QUA393336:QUD393336 RDW393336:RDZ393336 RNS393336:RNV393336 RXO393336:RXR393336 SHK393336:SHN393336 SRG393336:SRJ393336 TBC393336:TBF393336 TKY393336:TLB393336 TUU393336:TUX393336 UEQ393336:UET393336 UOM393336:UOP393336 UYI393336:UYL393336 VIE393336:VIH393336 VSA393336:VSD393336 WBW393336:WBZ393336 WLS393336:WLV393336 WVO393336:WVR393336 G458872:J458872 JC458872:JF458872 SY458872:TB458872 ACU458872:ACX458872 AMQ458872:AMT458872 AWM458872:AWP458872 BGI458872:BGL458872 BQE458872:BQH458872 CAA458872:CAD458872 CJW458872:CJZ458872 CTS458872:CTV458872 DDO458872:DDR458872 DNK458872:DNN458872 DXG458872:DXJ458872 EHC458872:EHF458872 EQY458872:ERB458872 FAU458872:FAX458872 FKQ458872:FKT458872 FUM458872:FUP458872 GEI458872:GEL458872 GOE458872:GOH458872 GYA458872:GYD458872 HHW458872:HHZ458872 HRS458872:HRV458872 IBO458872:IBR458872 ILK458872:ILN458872 IVG458872:IVJ458872 JFC458872:JFF458872 JOY458872:JPB458872 JYU458872:JYX458872 KIQ458872:KIT458872 KSM458872:KSP458872 LCI458872:LCL458872 LME458872:LMH458872 LWA458872:LWD458872 MFW458872:MFZ458872 MPS458872:MPV458872 MZO458872:MZR458872 NJK458872:NJN458872 NTG458872:NTJ458872 ODC458872:ODF458872 OMY458872:ONB458872 OWU458872:OWX458872 PGQ458872:PGT458872 PQM458872:PQP458872 QAI458872:QAL458872 QKE458872:QKH458872 QUA458872:QUD458872 RDW458872:RDZ458872 RNS458872:RNV458872 RXO458872:RXR458872 SHK458872:SHN458872 SRG458872:SRJ458872 TBC458872:TBF458872 TKY458872:TLB458872 TUU458872:TUX458872 UEQ458872:UET458872 UOM458872:UOP458872 UYI458872:UYL458872 VIE458872:VIH458872 VSA458872:VSD458872 WBW458872:WBZ458872 WLS458872:WLV458872 WVO458872:WVR458872 G524408:J524408 JC524408:JF524408 SY524408:TB524408 ACU524408:ACX524408 AMQ524408:AMT524408 AWM524408:AWP524408 BGI524408:BGL524408 BQE524408:BQH524408 CAA524408:CAD524408 CJW524408:CJZ524408 CTS524408:CTV524408 DDO524408:DDR524408 DNK524408:DNN524408 DXG524408:DXJ524408 EHC524408:EHF524408 EQY524408:ERB524408 FAU524408:FAX524408 FKQ524408:FKT524408 FUM524408:FUP524408 GEI524408:GEL524408 GOE524408:GOH524408 GYA524408:GYD524408 HHW524408:HHZ524408 HRS524408:HRV524408 IBO524408:IBR524408 ILK524408:ILN524408 IVG524408:IVJ524408 JFC524408:JFF524408 JOY524408:JPB524408 JYU524408:JYX524408 KIQ524408:KIT524408 KSM524408:KSP524408 LCI524408:LCL524408 LME524408:LMH524408 LWA524408:LWD524408 MFW524408:MFZ524408 MPS524408:MPV524408 MZO524408:MZR524408 NJK524408:NJN524408 NTG524408:NTJ524408 ODC524408:ODF524408 OMY524408:ONB524408 OWU524408:OWX524408 PGQ524408:PGT524408 PQM524408:PQP524408 QAI524408:QAL524408 QKE524408:QKH524408 QUA524408:QUD524408 RDW524408:RDZ524408 RNS524408:RNV524408 RXO524408:RXR524408 SHK524408:SHN524408 SRG524408:SRJ524408 TBC524408:TBF524408 TKY524408:TLB524408 TUU524408:TUX524408 UEQ524408:UET524408 UOM524408:UOP524408 UYI524408:UYL524408 VIE524408:VIH524408 VSA524408:VSD524408 WBW524408:WBZ524408 WLS524408:WLV524408 WVO524408:WVR524408 G589944:J589944 JC589944:JF589944 SY589944:TB589944 ACU589944:ACX589944 AMQ589944:AMT589944 AWM589944:AWP589944 BGI589944:BGL589944 BQE589944:BQH589944 CAA589944:CAD589944 CJW589944:CJZ589944 CTS589944:CTV589944 DDO589944:DDR589944 DNK589944:DNN589944 DXG589944:DXJ589944 EHC589944:EHF589944 EQY589944:ERB589944 FAU589944:FAX589944 FKQ589944:FKT589944 FUM589944:FUP589944 GEI589944:GEL589944 GOE589944:GOH589944 GYA589944:GYD589944 HHW589944:HHZ589944 HRS589944:HRV589944 IBO589944:IBR589944 ILK589944:ILN589944 IVG589944:IVJ589944 JFC589944:JFF589944 JOY589944:JPB589944 JYU589944:JYX589944 KIQ589944:KIT589944 KSM589944:KSP589944 LCI589944:LCL589944 LME589944:LMH589944 LWA589944:LWD589944 MFW589944:MFZ589944 MPS589944:MPV589944 MZO589944:MZR589944 NJK589944:NJN589944 NTG589944:NTJ589944 ODC589944:ODF589944 OMY589944:ONB589944 OWU589944:OWX589944 PGQ589944:PGT589944 PQM589944:PQP589944 QAI589944:QAL589944 QKE589944:QKH589944 QUA589944:QUD589944 RDW589944:RDZ589944 RNS589944:RNV589944 RXO589944:RXR589944 SHK589944:SHN589944 SRG589944:SRJ589944 TBC589944:TBF589944 TKY589944:TLB589944 TUU589944:TUX589944 UEQ589944:UET589944 UOM589944:UOP589944 UYI589944:UYL589944 VIE589944:VIH589944 VSA589944:VSD589944 WBW589944:WBZ589944 WLS589944:WLV589944 WVO589944:WVR589944 G655480:J655480 JC655480:JF655480 SY655480:TB655480 ACU655480:ACX655480 AMQ655480:AMT655480 AWM655480:AWP655480 BGI655480:BGL655480 BQE655480:BQH655480 CAA655480:CAD655480 CJW655480:CJZ655480 CTS655480:CTV655480 DDO655480:DDR655480 DNK655480:DNN655480 DXG655480:DXJ655480 EHC655480:EHF655480 EQY655480:ERB655480 FAU655480:FAX655480 FKQ655480:FKT655480 FUM655480:FUP655480 GEI655480:GEL655480 GOE655480:GOH655480 GYA655480:GYD655480 HHW655480:HHZ655480 HRS655480:HRV655480 IBO655480:IBR655480 ILK655480:ILN655480 IVG655480:IVJ655480 JFC655480:JFF655480 JOY655480:JPB655480 JYU655480:JYX655480 KIQ655480:KIT655480 KSM655480:KSP655480 LCI655480:LCL655480 LME655480:LMH655480 LWA655480:LWD655480 MFW655480:MFZ655480 MPS655480:MPV655480 MZO655480:MZR655480 NJK655480:NJN655480 NTG655480:NTJ655480 ODC655480:ODF655480 OMY655480:ONB655480 OWU655480:OWX655480 PGQ655480:PGT655480 PQM655480:PQP655480 QAI655480:QAL655480 QKE655480:QKH655480 QUA655480:QUD655480 RDW655480:RDZ655480 RNS655480:RNV655480 RXO655480:RXR655480 SHK655480:SHN655480 SRG655480:SRJ655480 TBC655480:TBF655480 TKY655480:TLB655480 TUU655480:TUX655480 UEQ655480:UET655480 UOM655480:UOP655480 UYI655480:UYL655480 VIE655480:VIH655480 VSA655480:VSD655480 WBW655480:WBZ655480 WLS655480:WLV655480 WVO655480:WVR655480 G721016:J721016 JC721016:JF721016 SY721016:TB721016 ACU721016:ACX721016 AMQ721016:AMT721016 AWM721016:AWP721016 BGI721016:BGL721016 BQE721016:BQH721016 CAA721016:CAD721016 CJW721016:CJZ721016 CTS721016:CTV721016 DDO721016:DDR721016 DNK721016:DNN721016 DXG721016:DXJ721016 EHC721016:EHF721016 EQY721016:ERB721016 FAU721016:FAX721016 FKQ721016:FKT721016 FUM721016:FUP721016 GEI721016:GEL721016 GOE721016:GOH721016 GYA721016:GYD721016 HHW721016:HHZ721016 HRS721016:HRV721016 IBO721016:IBR721016 ILK721016:ILN721016 IVG721016:IVJ721016 JFC721016:JFF721016 JOY721016:JPB721016 JYU721016:JYX721016 KIQ721016:KIT721016 KSM721016:KSP721016 LCI721016:LCL721016 LME721016:LMH721016 LWA721016:LWD721016 MFW721016:MFZ721016 MPS721016:MPV721016 MZO721016:MZR721016 NJK721016:NJN721016 NTG721016:NTJ721016 ODC721016:ODF721016 OMY721016:ONB721016 OWU721016:OWX721016 PGQ721016:PGT721016 PQM721016:PQP721016 QAI721016:QAL721016 QKE721016:QKH721016 QUA721016:QUD721016 RDW721016:RDZ721016 RNS721016:RNV721016 RXO721016:RXR721016 SHK721016:SHN721016 SRG721016:SRJ721016 TBC721016:TBF721016 TKY721016:TLB721016 TUU721016:TUX721016 UEQ721016:UET721016 UOM721016:UOP721016 UYI721016:UYL721016 VIE721016:VIH721016 VSA721016:VSD721016 WBW721016:WBZ721016 WLS721016:WLV721016 WVO721016:WVR721016 G786552:J786552 JC786552:JF786552 SY786552:TB786552 ACU786552:ACX786552 AMQ786552:AMT786552 AWM786552:AWP786552 BGI786552:BGL786552 BQE786552:BQH786552 CAA786552:CAD786552 CJW786552:CJZ786552 CTS786552:CTV786552 DDO786552:DDR786552 DNK786552:DNN786552 DXG786552:DXJ786552 EHC786552:EHF786552 EQY786552:ERB786552 FAU786552:FAX786552 FKQ786552:FKT786552 FUM786552:FUP786552 GEI786552:GEL786552 GOE786552:GOH786552 GYA786552:GYD786552 HHW786552:HHZ786552 HRS786552:HRV786552 IBO786552:IBR786552 ILK786552:ILN786552 IVG786552:IVJ786552 JFC786552:JFF786552 JOY786552:JPB786552 JYU786552:JYX786552 KIQ786552:KIT786552 KSM786552:KSP786552 LCI786552:LCL786552 LME786552:LMH786552 LWA786552:LWD786552 MFW786552:MFZ786552 MPS786552:MPV786552 MZO786552:MZR786552 NJK786552:NJN786552 NTG786552:NTJ786552 ODC786552:ODF786552 OMY786552:ONB786552 OWU786552:OWX786552 PGQ786552:PGT786552 PQM786552:PQP786552 QAI786552:QAL786552 QKE786552:QKH786552 QUA786552:QUD786552 RDW786552:RDZ786552 RNS786552:RNV786552 RXO786552:RXR786552 SHK786552:SHN786552 SRG786552:SRJ786552 TBC786552:TBF786552 TKY786552:TLB786552 TUU786552:TUX786552 UEQ786552:UET786552 UOM786552:UOP786552 UYI786552:UYL786552 VIE786552:VIH786552 VSA786552:VSD786552 WBW786552:WBZ786552 WLS786552:WLV786552 WVO786552:WVR786552 G852088:J852088 JC852088:JF852088 SY852088:TB852088 ACU852088:ACX852088 AMQ852088:AMT852088 AWM852088:AWP852088 BGI852088:BGL852088 BQE852088:BQH852088 CAA852088:CAD852088 CJW852088:CJZ852088 CTS852088:CTV852088 DDO852088:DDR852088 DNK852088:DNN852088 DXG852088:DXJ852088 EHC852088:EHF852088 EQY852088:ERB852088 FAU852088:FAX852088 FKQ852088:FKT852088 FUM852088:FUP852088 GEI852088:GEL852088 GOE852088:GOH852088 GYA852088:GYD852088 HHW852088:HHZ852088 HRS852088:HRV852088 IBO852088:IBR852088 ILK852088:ILN852088 IVG852088:IVJ852088 JFC852088:JFF852088 JOY852088:JPB852088 JYU852088:JYX852088 KIQ852088:KIT852088 KSM852088:KSP852088 LCI852088:LCL852088 LME852088:LMH852088 LWA852088:LWD852088 MFW852088:MFZ852088 MPS852088:MPV852088 MZO852088:MZR852088 NJK852088:NJN852088 NTG852088:NTJ852088 ODC852088:ODF852088 OMY852088:ONB852088 OWU852088:OWX852088 PGQ852088:PGT852088 PQM852088:PQP852088 QAI852088:QAL852088 QKE852088:QKH852088 QUA852088:QUD852088 RDW852088:RDZ852088 RNS852088:RNV852088 RXO852088:RXR852088 SHK852088:SHN852088 SRG852088:SRJ852088 TBC852088:TBF852088 TKY852088:TLB852088 TUU852088:TUX852088 UEQ852088:UET852088 UOM852088:UOP852088 UYI852088:UYL852088 VIE852088:VIH852088 VSA852088:VSD852088 WBW852088:WBZ852088 WLS852088:WLV852088 WVO852088:WVR852088 G917624:J917624 JC917624:JF917624 SY917624:TB917624 ACU917624:ACX917624 AMQ917624:AMT917624 AWM917624:AWP917624 BGI917624:BGL917624 BQE917624:BQH917624 CAA917624:CAD917624 CJW917624:CJZ917624 CTS917624:CTV917624 DDO917624:DDR917624 DNK917624:DNN917624 DXG917624:DXJ917624 EHC917624:EHF917624 EQY917624:ERB917624 FAU917624:FAX917624 FKQ917624:FKT917624 FUM917624:FUP917624 GEI917624:GEL917624 GOE917624:GOH917624 GYA917624:GYD917624 HHW917624:HHZ917624 HRS917624:HRV917624 IBO917624:IBR917624 ILK917624:ILN917624 IVG917624:IVJ917624 JFC917624:JFF917624 JOY917624:JPB917624 JYU917624:JYX917624 KIQ917624:KIT917624 KSM917624:KSP917624 LCI917624:LCL917624 LME917624:LMH917624 LWA917624:LWD917624 MFW917624:MFZ917624 MPS917624:MPV917624 MZO917624:MZR917624 NJK917624:NJN917624 NTG917624:NTJ917624 ODC917624:ODF917624 OMY917624:ONB917624 OWU917624:OWX917624 PGQ917624:PGT917624 PQM917624:PQP917624 QAI917624:QAL917624 QKE917624:QKH917624 QUA917624:QUD917624 RDW917624:RDZ917624 RNS917624:RNV917624 RXO917624:RXR917624 SHK917624:SHN917624 SRG917624:SRJ917624 TBC917624:TBF917624 TKY917624:TLB917624 TUU917624:TUX917624 UEQ917624:UET917624 UOM917624:UOP917624 UYI917624:UYL917624 VIE917624:VIH917624 VSA917624:VSD917624 WBW917624:WBZ917624 WLS917624:WLV917624 WVO917624:WVR917624 G983160:J983160 JC983160:JF983160 SY983160:TB983160 ACU983160:ACX983160 AMQ983160:AMT983160 AWM983160:AWP983160 BGI983160:BGL983160 BQE983160:BQH983160 CAA983160:CAD983160 CJW983160:CJZ983160 CTS983160:CTV983160 DDO983160:DDR983160 DNK983160:DNN983160 DXG983160:DXJ983160 EHC983160:EHF983160 EQY983160:ERB983160 FAU983160:FAX983160 FKQ983160:FKT983160 FUM983160:FUP983160 GEI983160:GEL983160 GOE983160:GOH983160 GYA983160:GYD983160 HHW983160:HHZ983160 HRS983160:HRV983160 IBO983160:IBR983160 ILK983160:ILN983160 IVG983160:IVJ983160 JFC983160:JFF983160 JOY983160:JPB983160 JYU983160:JYX983160 KIQ983160:KIT983160 KSM983160:KSP983160 LCI983160:LCL983160 LME983160:LMH983160 LWA983160:LWD983160 MFW983160:MFZ983160 MPS983160:MPV983160 MZO983160:MZR983160 NJK983160:NJN983160 NTG983160:NTJ983160 ODC983160:ODF983160 OMY983160:ONB983160 OWU983160:OWX983160 PGQ983160:PGT983160 PQM983160:PQP983160 QAI983160:QAL983160 QKE983160:QKH983160 QUA983160:QUD983160 RDW983160:RDZ983160 RNS983160:RNV983160 RXO983160:RXR983160 SHK983160:SHN983160 SRG983160:SRJ983160 TBC983160:TBF983160 TKY983160:TLB983160 TUU983160:TUX983160 UEQ983160:UET983160 UOM983160:UOP983160 UYI983160:UYL983160 VIE983160:VIH983160 VSA983160:VSD983160 WBW983160:WBZ983160 WLS983160:WLV983160 WVO983160:WVR983160 G123:J123 JC123:JF123 SY123:TB123 ACU123:ACX123 AMQ123:AMT123 AWM123:AWP123 BGI123:BGL123 BQE123:BQH123 CAA123:CAD123 CJW123:CJZ123 CTS123:CTV123 DDO123:DDR123 DNK123:DNN123 DXG123:DXJ123 EHC123:EHF123 EQY123:ERB123 FAU123:FAX123 FKQ123:FKT123 FUM123:FUP123 GEI123:GEL123 GOE123:GOH123 GYA123:GYD123 HHW123:HHZ123 HRS123:HRV123 IBO123:IBR123 ILK123:ILN123 IVG123:IVJ123 JFC123:JFF123 JOY123:JPB123 JYU123:JYX123 KIQ123:KIT123 KSM123:KSP123 LCI123:LCL123 LME123:LMH123 LWA123:LWD123 MFW123:MFZ123 MPS123:MPV123 MZO123:MZR123 NJK123:NJN123 NTG123:NTJ123 ODC123:ODF123 OMY123:ONB123 OWU123:OWX123 PGQ123:PGT123 PQM123:PQP123 QAI123:QAL123 QKE123:QKH123 QUA123:QUD123 RDW123:RDZ123 RNS123:RNV123 RXO123:RXR123 SHK123:SHN123 SRG123:SRJ123 TBC123:TBF123 TKY123:TLB123 TUU123:TUX123 UEQ123:UET123 UOM123:UOP123 UYI123:UYL123 VIE123:VIH123 VSA123:VSD123 WBW123:WBZ123 WLS123:WLV123 WVO123:WVR123 G65659:J65659 JC65659:JF65659 SY65659:TB65659 ACU65659:ACX65659 AMQ65659:AMT65659 AWM65659:AWP65659 BGI65659:BGL65659 BQE65659:BQH65659 CAA65659:CAD65659 CJW65659:CJZ65659 CTS65659:CTV65659 DDO65659:DDR65659 DNK65659:DNN65659 DXG65659:DXJ65659 EHC65659:EHF65659 EQY65659:ERB65659 FAU65659:FAX65659 FKQ65659:FKT65659 FUM65659:FUP65659 GEI65659:GEL65659 GOE65659:GOH65659 GYA65659:GYD65659 HHW65659:HHZ65659 HRS65659:HRV65659 IBO65659:IBR65659 ILK65659:ILN65659 IVG65659:IVJ65659 JFC65659:JFF65659 JOY65659:JPB65659 JYU65659:JYX65659 KIQ65659:KIT65659 KSM65659:KSP65659 LCI65659:LCL65659 LME65659:LMH65659 LWA65659:LWD65659 MFW65659:MFZ65659 MPS65659:MPV65659 MZO65659:MZR65659 NJK65659:NJN65659 NTG65659:NTJ65659 ODC65659:ODF65659 OMY65659:ONB65659 OWU65659:OWX65659 PGQ65659:PGT65659 PQM65659:PQP65659 QAI65659:QAL65659 QKE65659:QKH65659 QUA65659:QUD65659 RDW65659:RDZ65659 RNS65659:RNV65659 RXO65659:RXR65659 SHK65659:SHN65659 SRG65659:SRJ65659 TBC65659:TBF65659 TKY65659:TLB65659 TUU65659:TUX65659 UEQ65659:UET65659 UOM65659:UOP65659 UYI65659:UYL65659 VIE65659:VIH65659 VSA65659:VSD65659 WBW65659:WBZ65659 WLS65659:WLV65659 WVO65659:WVR65659 G131195:J131195 JC131195:JF131195 SY131195:TB131195 ACU131195:ACX131195 AMQ131195:AMT131195 AWM131195:AWP131195 BGI131195:BGL131195 BQE131195:BQH131195 CAA131195:CAD131195 CJW131195:CJZ131195 CTS131195:CTV131195 DDO131195:DDR131195 DNK131195:DNN131195 DXG131195:DXJ131195 EHC131195:EHF131195 EQY131195:ERB131195 FAU131195:FAX131195 FKQ131195:FKT131195 FUM131195:FUP131195 GEI131195:GEL131195 GOE131195:GOH131195 GYA131195:GYD131195 HHW131195:HHZ131195 HRS131195:HRV131195 IBO131195:IBR131195 ILK131195:ILN131195 IVG131195:IVJ131195 JFC131195:JFF131195 JOY131195:JPB131195 JYU131195:JYX131195 KIQ131195:KIT131195 KSM131195:KSP131195 LCI131195:LCL131195 LME131195:LMH131195 LWA131195:LWD131195 MFW131195:MFZ131195 MPS131195:MPV131195 MZO131195:MZR131195 NJK131195:NJN131195 NTG131195:NTJ131195 ODC131195:ODF131195 OMY131195:ONB131195 OWU131195:OWX131195 PGQ131195:PGT131195 PQM131195:PQP131195 QAI131195:QAL131195 QKE131195:QKH131195 QUA131195:QUD131195 RDW131195:RDZ131195 RNS131195:RNV131195 RXO131195:RXR131195 SHK131195:SHN131195 SRG131195:SRJ131195 TBC131195:TBF131195 TKY131195:TLB131195 TUU131195:TUX131195 UEQ131195:UET131195 UOM131195:UOP131195 UYI131195:UYL131195 VIE131195:VIH131195 VSA131195:VSD131195 WBW131195:WBZ131195 WLS131195:WLV131195 WVO131195:WVR131195 G196731:J196731 JC196731:JF196731 SY196731:TB196731 ACU196731:ACX196731 AMQ196731:AMT196731 AWM196731:AWP196731 BGI196731:BGL196731 BQE196731:BQH196731 CAA196731:CAD196731 CJW196731:CJZ196731 CTS196731:CTV196731 DDO196731:DDR196731 DNK196731:DNN196731 DXG196731:DXJ196731 EHC196731:EHF196731 EQY196731:ERB196731 FAU196731:FAX196731 FKQ196731:FKT196731 FUM196731:FUP196731 GEI196731:GEL196731 GOE196731:GOH196731 GYA196731:GYD196731 HHW196731:HHZ196731 HRS196731:HRV196731 IBO196731:IBR196731 ILK196731:ILN196731 IVG196731:IVJ196731 JFC196731:JFF196731 JOY196731:JPB196731 JYU196731:JYX196731 KIQ196731:KIT196731 KSM196731:KSP196731 LCI196731:LCL196731 LME196731:LMH196731 LWA196731:LWD196731 MFW196731:MFZ196731 MPS196731:MPV196731 MZO196731:MZR196731 NJK196731:NJN196731 NTG196731:NTJ196731 ODC196731:ODF196731 OMY196731:ONB196731 OWU196731:OWX196731 PGQ196731:PGT196731 PQM196731:PQP196731 QAI196731:QAL196731 QKE196731:QKH196731 QUA196731:QUD196731 RDW196731:RDZ196731 RNS196731:RNV196731 RXO196731:RXR196731 SHK196731:SHN196731 SRG196731:SRJ196731 TBC196731:TBF196731 TKY196731:TLB196731 TUU196731:TUX196731 UEQ196731:UET196731 UOM196731:UOP196731 UYI196731:UYL196731 VIE196731:VIH196731 VSA196731:VSD196731 WBW196731:WBZ196731 WLS196731:WLV196731 WVO196731:WVR196731 G262267:J262267 JC262267:JF262267 SY262267:TB262267 ACU262267:ACX262267 AMQ262267:AMT262267 AWM262267:AWP262267 BGI262267:BGL262267 BQE262267:BQH262267 CAA262267:CAD262267 CJW262267:CJZ262267 CTS262267:CTV262267 DDO262267:DDR262267 DNK262267:DNN262267 DXG262267:DXJ262267 EHC262267:EHF262267 EQY262267:ERB262267 FAU262267:FAX262267 FKQ262267:FKT262267 FUM262267:FUP262267 GEI262267:GEL262267 GOE262267:GOH262267 GYA262267:GYD262267 HHW262267:HHZ262267 HRS262267:HRV262267 IBO262267:IBR262267 ILK262267:ILN262267 IVG262267:IVJ262267 JFC262267:JFF262267 JOY262267:JPB262267 JYU262267:JYX262267 KIQ262267:KIT262267 KSM262267:KSP262267 LCI262267:LCL262267 LME262267:LMH262267 LWA262267:LWD262267 MFW262267:MFZ262267 MPS262267:MPV262267 MZO262267:MZR262267 NJK262267:NJN262267 NTG262267:NTJ262267 ODC262267:ODF262267 OMY262267:ONB262267 OWU262267:OWX262267 PGQ262267:PGT262267 PQM262267:PQP262267 QAI262267:QAL262267 QKE262267:QKH262267 QUA262267:QUD262267 RDW262267:RDZ262267 RNS262267:RNV262267 RXO262267:RXR262267 SHK262267:SHN262267 SRG262267:SRJ262267 TBC262267:TBF262267 TKY262267:TLB262267 TUU262267:TUX262267 UEQ262267:UET262267 UOM262267:UOP262267 UYI262267:UYL262267 VIE262267:VIH262267 VSA262267:VSD262267 WBW262267:WBZ262267 WLS262267:WLV262267 WVO262267:WVR262267 G327803:J327803 JC327803:JF327803 SY327803:TB327803 ACU327803:ACX327803 AMQ327803:AMT327803 AWM327803:AWP327803 BGI327803:BGL327803 BQE327803:BQH327803 CAA327803:CAD327803 CJW327803:CJZ327803 CTS327803:CTV327803 DDO327803:DDR327803 DNK327803:DNN327803 DXG327803:DXJ327803 EHC327803:EHF327803 EQY327803:ERB327803 FAU327803:FAX327803 FKQ327803:FKT327803 FUM327803:FUP327803 GEI327803:GEL327803 GOE327803:GOH327803 GYA327803:GYD327803 HHW327803:HHZ327803 HRS327803:HRV327803 IBO327803:IBR327803 ILK327803:ILN327803 IVG327803:IVJ327803 JFC327803:JFF327803 JOY327803:JPB327803 JYU327803:JYX327803 KIQ327803:KIT327803 KSM327803:KSP327803 LCI327803:LCL327803 LME327803:LMH327803 LWA327803:LWD327803 MFW327803:MFZ327803 MPS327803:MPV327803 MZO327803:MZR327803 NJK327803:NJN327803 NTG327803:NTJ327803 ODC327803:ODF327803 OMY327803:ONB327803 OWU327803:OWX327803 PGQ327803:PGT327803 PQM327803:PQP327803 QAI327803:QAL327803 QKE327803:QKH327803 QUA327803:QUD327803 RDW327803:RDZ327803 RNS327803:RNV327803 RXO327803:RXR327803 SHK327803:SHN327803 SRG327803:SRJ327803 TBC327803:TBF327803 TKY327803:TLB327803 TUU327803:TUX327803 UEQ327803:UET327803 UOM327803:UOP327803 UYI327803:UYL327803 VIE327803:VIH327803 VSA327803:VSD327803 WBW327803:WBZ327803 WLS327803:WLV327803 WVO327803:WVR327803 G393339:J393339 JC393339:JF393339 SY393339:TB393339 ACU393339:ACX393339 AMQ393339:AMT393339 AWM393339:AWP393339 BGI393339:BGL393339 BQE393339:BQH393339 CAA393339:CAD393339 CJW393339:CJZ393339 CTS393339:CTV393339 DDO393339:DDR393339 DNK393339:DNN393339 DXG393339:DXJ393339 EHC393339:EHF393339 EQY393339:ERB393339 FAU393339:FAX393339 FKQ393339:FKT393339 FUM393339:FUP393339 GEI393339:GEL393339 GOE393339:GOH393339 GYA393339:GYD393339 HHW393339:HHZ393339 HRS393339:HRV393339 IBO393339:IBR393339 ILK393339:ILN393339 IVG393339:IVJ393339 JFC393339:JFF393339 JOY393339:JPB393339 JYU393339:JYX393339 KIQ393339:KIT393339 KSM393339:KSP393339 LCI393339:LCL393339 LME393339:LMH393339 LWA393339:LWD393339 MFW393339:MFZ393339 MPS393339:MPV393339 MZO393339:MZR393339 NJK393339:NJN393339 NTG393339:NTJ393339 ODC393339:ODF393339 OMY393339:ONB393339 OWU393339:OWX393339 PGQ393339:PGT393339 PQM393339:PQP393339 QAI393339:QAL393339 QKE393339:QKH393339 QUA393339:QUD393339 RDW393339:RDZ393339 RNS393339:RNV393339 RXO393339:RXR393339 SHK393339:SHN393339 SRG393339:SRJ393339 TBC393339:TBF393339 TKY393339:TLB393339 TUU393339:TUX393339 UEQ393339:UET393339 UOM393339:UOP393339 UYI393339:UYL393339 VIE393339:VIH393339 VSA393339:VSD393339 WBW393339:WBZ393339 WLS393339:WLV393339 WVO393339:WVR393339 G458875:J458875 JC458875:JF458875 SY458875:TB458875 ACU458875:ACX458875 AMQ458875:AMT458875 AWM458875:AWP458875 BGI458875:BGL458875 BQE458875:BQH458875 CAA458875:CAD458875 CJW458875:CJZ458875 CTS458875:CTV458875 DDO458875:DDR458875 DNK458875:DNN458875 DXG458875:DXJ458875 EHC458875:EHF458875 EQY458875:ERB458875 FAU458875:FAX458875 FKQ458875:FKT458875 FUM458875:FUP458875 GEI458875:GEL458875 GOE458875:GOH458875 GYA458875:GYD458875 HHW458875:HHZ458875 HRS458875:HRV458875 IBO458875:IBR458875 ILK458875:ILN458875 IVG458875:IVJ458875 JFC458875:JFF458875 JOY458875:JPB458875 JYU458875:JYX458875 KIQ458875:KIT458875 KSM458875:KSP458875 LCI458875:LCL458875 LME458875:LMH458875 LWA458875:LWD458875 MFW458875:MFZ458875 MPS458875:MPV458875 MZO458875:MZR458875 NJK458875:NJN458875 NTG458875:NTJ458875 ODC458875:ODF458875 OMY458875:ONB458875 OWU458875:OWX458875 PGQ458875:PGT458875 PQM458875:PQP458875 QAI458875:QAL458875 QKE458875:QKH458875 QUA458875:QUD458875 RDW458875:RDZ458875 RNS458875:RNV458875 RXO458875:RXR458875 SHK458875:SHN458875 SRG458875:SRJ458875 TBC458875:TBF458875 TKY458875:TLB458875 TUU458875:TUX458875 UEQ458875:UET458875 UOM458875:UOP458875 UYI458875:UYL458875 VIE458875:VIH458875 VSA458875:VSD458875 WBW458875:WBZ458875 WLS458875:WLV458875 WVO458875:WVR458875 G524411:J524411 JC524411:JF524411 SY524411:TB524411 ACU524411:ACX524411 AMQ524411:AMT524411 AWM524411:AWP524411 BGI524411:BGL524411 BQE524411:BQH524411 CAA524411:CAD524411 CJW524411:CJZ524411 CTS524411:CTV524411 DDO524411:DDR524411 DNK524411:DNN524411 DXG524411:DXJ524411 EHC524411:EHF524411 EQY524411:ERB524411 FAU524411:FAX524411 FKQ524411:FKT524411 FUM524411:FUP524411 GEI524411:GEL524411 GOE524411:GOH524411 GYA524411:GYD524411 HHW524411:HHZ524411 HRS524411:HRV524411 IBO524411:IBR524411 ILK524411:ILN524411 IVG524411:IVJ524411 JFC524411:JFF524411 JOY524411:JPB524411 JYU524411:JYX524411 KIQ524411:KIT524411 KSM524411:KSP524411 LCI524411:LCL524411 LME524411:LMH524411 LWA524411:LWD524411 MFW524411:MFZ524411 MPS524411:MPV524411 MZO524411:MZR524411 NJK524411:NJN524411 NTG524411:NTJ524411 ODC524411:ODF524411 OMY524411:ONB524411 OWU524411:OWX524411 PGQ524411:PGT524411 PQM524411:PQP524411 QAI524411:QAL524411 QKE524411:QKH524411 QUA524411:QUD524411 RDW524411:RDZ524411 RNS524411:RNV524411 RXO524411:RXR524411 SHK524411:SHN524411 SRG524411:SRJ524411 TBC524411:TBF524411 TKY524411:TLB524411 TUU524411:TUX524411 UEQ524411:UET524411 UOM524411:UOP524411 UYI524411:UYL524411 VIE524411:VIH524411 VSA524411:VSD524411 WBW524411:WBZ524411 WLS524411:WLV524411 WVO524411:WVR524411 G589947:J589947 JC589947:JF589947 SY589947:TB589947 ACU589947:ACX589947 AMQ589947:AMT589947 AWM589947:AWP589947 BGI589947:BGL589947 BQE589947:BQH589947 CAA589947:CAD589947 CJW589947:CJZ589947 CTS589947:CTV589947 DDO589947:DDR589947 DNK589947:DNN589947 DXG589947:DXJ589947 EHC589947:EHF589947 EQY589947:ERB589947 FAU589947:FAX589947 FKQ589947:FKT589947 FUM589947:FUP589947 GEI589947:GEL589947 GOE589947:GOH589947 GYA589947:GYD589947 HHW589947:HHZ589947 HRS589947:HRV589947 IBO589947:IBR589947 ILK589947:ILN589947 IVG589947:IVJ589947 JFC589947:JFF589947 JOY589947:JPB589947 JYU589947:JYX589947 KIQ589947:KIT589947 KSM589947:KSP589947 LCI589947:LCL589947 LME589947:LMH589947 LWA589947:LWD589947 MFW589947:MFZ589947 MPS589947:MPV589947 MZO589947:MZR589947 NJK589947:NJN589947 NTG589947:NTJ589947 ODC589947:ODF589947 OMY589947:ONB589947 OWU589947:OWX589947 PGQ589947:PGT589947 PQM589947:PQP589947 QAI589947:QAL589947 QKE589947:QKH589947 QUA589947:QUD589947 RDW589947:RDZ589947 RNS589947:RNV589947 RXO589947:RXR589947 SHK589947:SHN589947 SRG589947:SRJ589947 TBC589947:TBF589947 TKY589947:TLB589947 TUU589947:TUX589947 UEQ589947:UET589947 UOM589947:UOP589947 UYI589947:UYL589947 VIE589947:VIH589947 VSA589947:VSD589947 WBW589947:WBZ589947 WLS589947:WLV589947 WVO589947:WVR589947 G655483:J655483 JC655483:JF655483 SY655483:TB655483 ACU655483:ACX655483 AMQ655483:AMT655483 AWM655483:AWP655483 BGI655483:BGL655483 BQE655483:BQH655483 CAA655483:CAD655483 CJW655483:CJZ655483 CTS655483:CTV655483 DDO655483:DDR655483 DNK655483:DNN655483 DXG655483:DXJ655483 EHC655483:EHF655483 EQY655483:ERB655483 FAU655483:FAX655483 FKQ655483:FKT655483 FUM655483:FUP655483 GEI655483:GEL655483 GOE655483:GOH655483 GYA655483:GYD655483 HHW655483:HHZ655483 HRS655483:HRV655483 IBO655483:IBR655483 ILK655483:ILN655483 IVG655483:IVJ655483 JFC655483:JFF655483 JOY655483:JPB655483 JYU655483:JYX655483 KIQ655483:KIT655483 KSM655483:KSP655483 LCI655483:LCL655483 LME655483:LMH655483 LWA655483:LWD655483 MFW655483:MFZ655483 MPS655483:MPV655483 MZO655483:MZR655483 NJK655483:NJN655483 NTG655483:NTJ655483 ODC655483:ODF655483 OMY655483:ONB655483 OWU655483:OWX655483 PGQ655483:PGT655483 PQM655483:PQP655483 QAI655483:QAL655483 QKE655483:QKH655483 QUA655483:QUD655483 RDW655483:RDZ655483 RNS655483:RNV655483 RXO655483:RXR655483 SHK655483:SHN655483 SRG655483:SRJ655483 TBC655483:TBF655483 TKY655483:TLB655483 TUU655483:TUX655483 UEQ655483:UET655483 UOM655483:UOP655483 UYI655483:UYL655483 VIE655483:VIH655483 VSA655483:VSD655483 WBW655483:WBZ655483 WLS655483:WLV655483 WVO655483:WVR655483 G721019:J721019 JC721019:JF721019 SY721019:TB721019 ACU721019:ACX721019 AMQ721019:AMT721019 AWM721019:AWP721019 BGI721019:BGL721019 BQE721019:BQH721019 CAA721019:CAD721019 CJW721019:CJZ721019 CTS721019:CTV721019 DDO721019:DDR721019 DNK721019:DNN721019 DXG721019:DXJ721019 EHC721019:EHF721019 EQY721019:ERB721019 FAU721019:FAX721019 FKQ721019:FKT721019 FUM721019:FUP721019 GEI721019:GEL721019 GOE721019:GOH721019 GYA721019:GYD721019 HHW721019:HHZ721019 HRS721019:HRV721019 IBO721019:IBR721019 ILK721019:ILN721019 IVG721019:IVJ721019 JFC721019:JFF721019 JOY721019:JPB721019 JYU721019:JYX721019 KIQ721019:KIT721019 KSM721019:KSP721019 LCI721019:LCL721019 LME721019:LMH721019 LWA721019:LWD721019 MFW721019:MFZ721019 MPS721019:MPV721019 MZO721019:MZR721019 NJK721019:NJN721019 NTG721019:NTJ721019 ODC721019:ODF721019 OMY721019:ONB721019 OWU721019:OWX721019 PGQ721019:PGT721019 PQM721019:PQP721019 QAI721019:QAL721019 QKE721019:QKH721019 QUA721019:QUD721019 RDW721019:RDZ721019 RNS721019:RNV721019 RXO721019:RXR721019 SHK721019:SHN721019 SRG721019:SRJ721019 TBC721019:TBF721019 TKY721019:TLB721019 TUU721019:TUX721019 UEQ721019:UET721019 UOM721019:UOP721019 UYI721019:UYL721019 VIE721019:VIH721019 VSA721019:VSD721019 WBW721019:WBZ721019 WLS721019:WLV721019 WVO721019:WVR721019 G786555:J786555 JC786555:JF786555 SY786555:TB786555 ACU786555:ACX786555 AMQ786555:AMT786555 AWM786555:AWP786555 BGI786555:BGL786555 BQE786555:BQH786555 CAA786555:CAD786555 CJW786555:CJZ786555 CTS786555:CTV786555 DDO786555:DDR786555 DNK786555:DNN786555 DXG786555:DXJ786555 EHC786555:EHF786555 EQY786555:ERB786555 FAU786555:FAX786555 FKQ786555:FKT786555 FUM786555:FUP786555 GEI786555:GEL786555 GOE786555:GOH786555 GYA786555:GYD786555 HHW786555:HHZ786555 HRS786555:HRV786555 IBO786555:IBR786555 ILK786555:ILN786555 IVG786555:IVJ786555 JFC786555:JFF786555 JOY786555:JPB786555 JYU786555:JYX786555 KIQ786555:KIT786555 KSM786555:KSP786555 LCI786555:LCL786555 LME786555:LMH786555 LWA786555:LWD786555 MFW786555:MFZ786555 MPS786555:MPV786555 MZO786555:MZR786555 NJK786555:NJN786555 NTG786555:NTJ786555 ODC786555:ODF786555 OMY786555:ONB786555 OWU786555:OWX786555 PGQ786555:PGT786555 PQM786555:PQP786555 QAI786555:QAL786555 QKE786555:QKH786555 QUA786555:QUD786555 RDW786555:RDZ786555 RNS786555:RNV786555 RXO786555:RXR786555 SHK786555:SHN786555 SRG786555:SRJ786555 TBC786555:TBF786555 TKY786555:TLB786555 TUU786555:TUX786555 UEQ786555:UET786555 UOM786555:UOP786555 UYI786555:UYL786555 VIE786555:VIH786555 VSA786555:VSD786555 WBW786555:WBZ786555 WLS786555:WLV786555 WVO786555:WVR786555 G852091:J852091 JC852091:JF852091 SY852091:TB852091 ACU852091:ACX852091 AMQ852091:AMT852091 AWM852091:AWP852091 BGI852091:BGL852091 BQE852091:BQH852091 CAA852091:CAD852091 CJW852091:CJZ852091 CTS852091:CTV852091 DDO852091:DDR852091 DNK852091:DNN852091 DXG852091:DXJ852091 EHC852091:EHF852091 EQY852091:ERB852091 FAU852091:FAX852091 FKQ852091:FKT852091 FUM852091:FUP852091 GEI852091:GEL852091 GOE852091:GOH852091 GYA852091:GYD852091 HHW852091:HHZ852091 HRS852091:HRV852091 IBO852091:IBR852091 ILK852091:ILN852091 IVG852091:IVJ852091 JFC852091:JFF852091 JOY852091:JPB852091 JYU852091:JYX852091 KIQ852091:KIT852091 KSM852091:KSP852091 LCI852091:LCL852091 LME852091:LMH852091 LWA852091:LWD852091 MFW852091:MFZ852091 MPS852091:MPV852091 MZO852091:MZR852091 NJK852091:NJN852091 NTG852091:NTJ852091 ODC852091:ODF852091 OMY852091:ONB852091 OWU852091:OWX852091 PGQ852091:PGT852091 PQM852091:PQP852091 QAI852091:QAL852091 QKE852091:QKH852091 QUA852091:QUD852091 RDW852091:RDZ852091 RNS852091:RNV852091 RXO852091:RXR852091 SHK852091:SHN852091 SRG852091:SRJ852091 TBC852091:TBF852091 TKY852091:TLB852091 TUU852091:TUX852091 UEQ852091:UET852091 UOM852091:UOP852091 UYI852091:UYL852091 VIE852091:VIH852091 VSA852091:VSD852091 WBW852091:WBZ852091 WLS852091:WLV852091 WVO852091:WVR852091 G917627:J917627 JC917627:JF917627 SY917627:TB917627 ACU917627:ACX917627 AMQ917627:AMT917627 AWM917627:AWP917627 BGI917627:BGL917627 BQE917627:BQH917627 CAA917627:CAD917627 CJW917627:CJZ917627 CTS917627:CTV917627 DDO917627:DDR917627 DNK917627:DNN917627 DXG917627:DXJ917627 EHC917627:EHF917627 EQY917627:ERB917627 FAU917627:FAX917627 FKQ917627:FKT917627 FUM917627:FUP917627 GEI917627:GEL917627 GOE917627:GOH917627 GYA917627:GYD917627 HHW917627:HHZ917627 HRS917627:HRV917627 IBO917627:IBR917627 ILK917627:ILN917627 IVG917627:IVJ917627 JFC917627:JFF917627 JOY917627:JPB917627 JYU917627:JYX917627 KIQ917627:KIT917627 KSM917627:KSP917627 LCI917627:LCL917627 LME917627:LMH917627 LWA917627:LWD917627 MFW917627:MFZ917627 MPS917627:MPV917627 MZO917627:MZR917627 NJK917627:NJN917627 NTG917627:NTJ917627 ODC917627:ODF917627 OMY917627:ONB917627 OWU917627:OWX917627 PGQ917627:PGT917627 PQM917627:PQP917627 QAI917627:QAL917627 QKE917627:QKH917627 QUA917627:QUD917627 RDW917627:RDZ917627 RNS917627:RNV917627 RXO917627:RXR917627 SHK917627:SHN917627 SRG917627:SRJ917627 TBC917627:TBF917627 TKY917627:TLB917627 TUU917627:TUX917627 UEQ917627:UET917627 UOM917627:UOP917627 UYI917627:UYL917627 VIE917627:VIH917627 VSA917627:VSD917627 WBW917627:WBZ917627 WLS917627:WLV917627 WVO917627:WVR917627 G983163:J983163 JC983163:JF983163 SY983163:TB983163 ACU983163:ACX983163 AMQ983163:AMT983163 AWM983163:AWP983163 BGI983163:BGL983163 BQE983163:BQH983163 CAA983163:CAD983163 CJW983163:CJZ983163 CTS983163:CTV983163 DDO983163:DDR983163 DNK983163:DNN983163 DXG983163:DXJ983163 EHC983163:EHF983163 EQY983163:ERB983163 FAU983163:FAX983163 FKQ983163:FKT983163 FUM983163:FUP983163 GEI983163:GEL983163 GOE983163:GOH983163 GYA983163:GYD983163 HHW983163:HHZ983163 HRS983163:HRV983163 IBO983163:IBR983163 ILK983163:ILN983163 IVG983163:IVJ983163 JFC983163:JFF983163 JOY983163:JPB983163 JYU983163:JYX983163 KIQ983163:KIT983163 KSM983163:KSP983163 LCI983163:LCL983163 LME983163:LMH983163 LWA983163:LWD983163 MFW983163:MFZ983163 MPS983163:MPV983163 MZO983163:MZR983163 NJK983163:NJN983163 NTG983163:NTJ983163 ODC983163:ODF983163 OMY983163:ONB983163 OWU983163:OWX983163 PGQ983163:PGT983163 PQM983163:PQP983163 QAI983163:QAL983163 QKE983163:QKH983163 QUA983163:QUD983163 RDW983163:RDZ983163 RNS983163:RNV983163 RXO983163:RXR983163 SHK983163:SHN983163 SRG983163:SRJ983163 TBC983163:TBF983163 TKY983163:TLB983163 TUU983163:TUX983163 UEQ983163:UET983163 UOM983163:UOP983163 UYI983163:UYL983163 VIE983163:VIH983163 VSA983163:VSD983163 WBW983163:WBZ983163 WLS983163:WLV983163 WVO983163:WVR983163 D126:E126 IZ126:JA126 SV126:SW126 ACR126:ACS126 AMN126:AMO126 AWJ126:AWK126 BGF126:BGG126 BQB126:BQC126 BZX126:BZY126 CJT126:CJU126 CTP126:CTQ126 DDL126:DDM126 DNH126:DNI126 DXD126:DXE126 EGZ126:EHA126 EQV126:EQW126 FAR126:FAS126 FKN126:FKO126 FUJ126:FUK126 GEF126:GEG126 GOB126:GOC126 GXX126:GXY126 HHT126:HHU126 HRP126:HRQ126 IBL126:IBM126 ILH126:ILI126 IVD126:IVE126 JEZ126:JFA126 JOV126:JOW126 JYR126:JYS126 KIN126:KIO126 KSJ126:KSK126 LCF126:LCG126 LMB126:LMC126 LVX126:LVY126 MFT126:MFU126 MPP126:MPQ126 MZL126:MZM126 NJH126:NJI126 NTD126:NTE126 OCZ126:ODA126 OMV126:OMW126 OWR126:OWS126 PGN126:PGO126 PQJ126:PQK126 QAF126:QAG126 QKB126:QKC126 QTX126:QTY126 RDT126:RDU126 RNP126:RNQ126 RXL126:RXM126 SHH126:SHI126 SRD126:SRE126 TAZ126:TBA126 TKV126:TKW126 TUR126:TUS126 UEN126:UEO126 UOJ126:UOK126 UYF126:UYG126 VIB126:VIC126 VRX126:VRY126 WBT126:WBU126 WLP126:WLQ126 WVL126:WVM126 D65662:E65662 IZ65662:JA65662 SV65662:SW65662 ACR65662:ACS65662 AMN65662:AMO65662 AWJ65662:AWK65662 BGF65662:BGG65662 BQB65662:BQC65662 BZX65662:BZY65662 CJT65662:CJU65662 CTP65662:CTQ65662 DDL65662:DDM65662 DNH65662:DNI65662 DXD65662:DXE65662 EGZ65662:EHA65662 EQV65662:EQW65662 FAR65662:FAS65662 FKN65662:FKO65662 FUJ65662:FUK65662 GEF65662:GEG65662 GOB65662:GOC65662 GXX65662:GXY65662 HHT65662:HHU65662 HRP65662:HRQ65662 IBL65662:IBM65662 ILH65662:ILI65662 IVD65662:IVE65662 JEZ65662:JFA65662 JOV65662:JOW65662 JYR65662:JYS65662 KIN65662:KIO65662 KSJ65662:KSK65662 LCF65662:LCG65662 LMB65662:LMC65662 LVX65662:LVY65662 MFT65662:MFU65662 MPP65662:MPQ65662 MZL65662:MZM65662 NJH65662:NJI65662 NTD65662:NTE65662 OCZ65662:ODA65662 OMV65662:OMW65662 OWR65662:OWS65662 PGN65662:PGO65662 PQJ65662:PQK65662 QAF65662:QAG65662 QKB65662:QKC65662 QTX65662:QTY65662 RDT65662:RDU65662 RNP65662:RNQ65662 RXL65662:RXM65662 SHH65662:SHI65662 SRD65662:SRE65662 TAZ65662:TBA65662 TKV65662:TKW65662 TUR65662:TUS65662 UEN65662:UEO65662 UOJ65662:UOK65662 UYF65662:UYG65662 VIB65662:VIC65662 VRX65662:VRY65662 WBT65662:WBU65662 WLP65662:WLQ65662 WVL65662:WVM65662 D131198:E131198 IZ131198:JA131198 SV131198:SW131198 ACR131198:ACS131198 AMN131198:AMO131198 AWJ131198:AWK131198 BGF131198:BGG131198 BQB131198:BQC131198 BZX131198:BZY131198 CJT131198:CJU131198 CTP131198:CTQ131198 DDL131198:DDM131198 DNH131198:DNI131198 DXD131198:DXE131198 EGZ131198:EHA131198 EQV131198:EQW131198 FAR131198:FAS131198 FKN131198:FKO131198 FUJ131198:FUK131198 GEF131198:GEG131198 GOB131198:GOC131198 GXX131198:GXY131198 HHT131198:HHU131198 HRP131198:HRQ131198 IBL131198:IBM131198 ILH131198:ILI131198 IVD131198:IVE131198 JEZ131198:JFA131198 JOV131198:JOW131198 JYR131198:JYS131198 KIN131198:KIO131198 KSJ131198:KSK131198 LCF131198:LCG131198 LMB131198:LMC131198 LVX131198:LVY131198 MFT131198:MFU131198 MPP131198:MPQ131198 MZL131198:MZM131198 NJH131198:NJI131198 NTD131198:NTE131198 OCZ131198:ODA131198 OMV131198:OMW131198 OWR131198:OWS131198 PGN131198:PGO131198 PQJ131198:PQK131198 QAF131198:QAG131198 QKB131198:QKC131198 QTX131198:QTY131198 RDT131198:RDU131198 RNP131198:RNQ131198 RXL131198:RXM131198 SHH131198:SHI131198 SRD131198:SRE131198 TAZ131198:TBA131198 TKV131198:TKW131198 TUR131198:TUS131198 UEN131198:UEO131198 UOJ131198:UOK131198 UYF131198:UYG131198 VIB131198:VIC131198 VRX131198:VRY131198 WBT131198:WBU131198 WLP131198:WLQ131198 WVL131198:WVM131198 D196734:E196734 IZ196734:JA196734 SV196734:SW196734 ACR196734:ACS196734 AMN196734:AMO196734 AWJ196734:AWK196734 BGF196734:BGG196734 BQB196734:BQC196734 BZX196734:BZY196734 CJT196734:CJU196734 CTP196734:CTQ196734 DDL196734:DDM196734 DNH196734:DNI196734 DXD196734:DXE196734 EGZ196734:EHA196734 EQV196734:EQW196734 FAR196734:FAS196734 FKN196734:FKO196734 FUJ196734:FUK196734 GEF196734:GEG196734 GOB196734:GOC196734 GXX196734:GXY196734 HHT196734:HHU196734 HRP196734:HRQ196734 IBL196734:IBM196734 ILH196734:ILI196734 IVD196734:IVE196734 JEZ196734:JFA196734 JOV196734:JOW196734 JYR196734:JYS196734 KIN196734:KIO196734 KSJ196734:KSK196734 LCF196734:LCG196734 LMB196734:LMC196734 LVX196734:LVY196734 MFT196734:MFU196734 MPP196734:MPQ196734 MZL196734:MZM196734 NJH196734:NJI196734 NTD196734:NTE196734 OCZ196734:ODA196734 OMV196734:OMW196734 OWR196734:OWS196734 PGN196734:PGO196734 PQJ196734:PQK196734 QAF196734:QAG196734 QKB196734:QKC196734 QTX196734:QTY196734 RDT196734:RDU196734 RNP196734:RNQ196734 RXL196734:RXM196734 SHH196734:SHI196734 SRD196734:SRE196734 TAZ196734:TBA196734 TKV196734:TKW196734 TUR196734:TUS196734 UEN196734:UEO196734 UOJ196734:UOK196734 UYF196734:UYG196734 VIB196734:VIC196734 VRX196734:VRY196734 WBT196734:WBU196734 WLP196734:WLQ196734 WVL196734:WVM196734 D262270:E262270 IZ262270:JA262270 SV262270:SW262270 ACR262270:ACS262270 AMN262270:AMO262270 AWJ262270:AWK262270 BGF262270:BGG262270 BQB262270:BQC262270 BZX262270:BZY262270 CJT262270:CJU262270 CTP262270:CTQ262270 DDL262270:DDM262270 DNH262270:DNI262270 DXD262270:DXE262270 EGZ262270:EHA262270 EQV262270:EQW262270 FAR262270:FAS262270 FKN262270:FKO262270 FUJ262270:FUK262270 GEF262270:GEG262270 GOB262270:GOC262270 GXX262270:GXY262270 HHT262270:HHU262270 HRP262270:HRQ262270 IBL262270:IBM262270 ILH262270:ILI262270 IVD262270:IVE262270 JEZ262270:JFA262270 JOV262270:JOW262270 JYR262270:JYS262270 KIN262270:KIO262270 KSJ262270:KSK262270 LCF262270:LCG262270 LMB262270:LMC262270 LVX262270:LVY262270 MFT262270:MFU262270 MPP262270:MPQ262270 MZL262270:MZM262270 NJH262270:NJI262270 NTD262270:NTE262270 OCZ262270:ODA262270 OMV262270:OMW262270 OWR262270:OWS262270 PGN262270:PGO262270 PQJ262270:PQK262270 QAF262270:QAG262270 QKB262270:QKC262270 QTX262270:QTY262270 RDT262270:RDU262270 RNP262270:RNQ262270 RXL262270:RXM262270 SHH262270:SHI262270 SRD262270:SRE262270 TAZ262270:TBA262270 TKV262270:TKW262270 TUR262270:TUS262270 UEN262270:UEO262270 UOJ262270:UOK262270 UYF262270:UYG262270 VIB262270:VIC262270 VRX262270:VRY262270 WBT262270:WBU262270 WLP262270:WLQ262270 WVL262270:WVM262270 D327806:E327806 IZ327806:JA327806 SV327806:SW327806 ACR327806:ACS327806 AMN327806:AMO327806 AWJ327806:AWK327806 BGF327806:BGG327806 BQB327806:BQC327806 BZX327806:BZY327806 CJT327806:CJU327806 CTP327806:CTQ327806 DDL327806:DDM327806 DNH327806:DNI327806 DXD327806:DXE327806 EGZ327806:EHA327806 EQV327806:EQW327806 FAR327806:FAS327806 FKN327806:FKO327806 FUJ327806:FUK327806 GEF327806:GEG327806 GOB327806:GOC327806 GXX327806:GXY327806 HHT327806:HHU327806 HRP327806:HRQ327806 IBL327806:IBM327806 ILH327806:ILI327806 IVD327806:IVE327806 JEZ327806:JFA327806 JOV327806:JOW327806 JYR327806:JYS327806 KIN327806:KIO327806 KSJ327806:KSK327806 LCF327806:LCG327806 LMB327806:LMC327806 LVX327806:LVY327806 MFT327806:MFU327806 MPP327806:MPQ327806 MZL327806:MZM327806 NJH327806:NJI327806 NTD327806:NTE327806 OCZ327806:ODA327806 OMV327806:OMW327806 OWR327806:OWS327806 PGN327806:PGO327806 PQJ327806:PQK327806 QAF327806:QAG327806 QKB327806:QKC327806 QTX327806:QTY327806 RDT327806:RDU327806 RNP327806:RNQ327806 RXL327806:RXM327806 SHH327806:SHI327806 SRD327806:SRE327806 TAZ327806:TBA327806 TKV327806:TKW327806 TUR327806:TUS327806 UEN327806:UEO327806 UOJ327806:UOK327806 UYF327806:UYG327806 VIB327806:VIC327806 VRX327806:VRY327806 WBT327806:WBU327806 WLP327806:WLQ327806 WVL327806:WVM327806 D393342:E393342 IZ393342:JA393342 SV393342:SW393342 ACR393342:ACS393342 AMN393342:AMO393342 AWJ393342:AWK393342 BGF393342:BGG393342 BQB393342:BQC393342 BZX393342:BZY393342 CJT393342:CJU393342 CTP393342:CTQ393342 DDL393342:DDM393342 DNH393342:DNI393342 DXD393342:DXE393342 EGZ393342:EHA393342 EQV393342:EQW393342 FAR393342:FAS393342 FKN393342:FKO393342 FUJ393342:FUK393342 GEF393342:GEG393342 GOB393342:GOC393342 GXX393342:GXY393342 HHT393342:HHU393342 HRP393342:HRQ393342 IBL393342:IBM393342 ILH393342:ILI393342 IVD393342:IVE393342 JEZ393342:JFA393342 JOV393342:JOW393342 JYR393342:JYS393342 KIN393342:KIO393342 KSJ393342:KSK393342 LCF393342:LCG393342 LMB393342:LMC393342 LVX393342:LVY393342 MFT393342:MFU393342 MPP393342:MPQ393342 MZL393342:MZM393342 NJH393342:NJI393342 NTD393342:NTE393342 OCZ393342:ODA393342 OMV393342:OMW393342 OWR393342:OWS393342 PGN393342:PGO393342 PQJ393342:PQK393342 QAF393342:QAG393342 QKB393342:QKC393342 QTX393342:QTY393342 RDT393342:RDU393342 RNP393342:RNQ393342 RXL393342:RXM393342 SHH393342:SHI393342 SRD393342:SRE393342 TAZ393342:TBA393342 TKV393342:TKW393342 TUR393342:TUS393342 UEN393342:UEO393342 UOJ393342:UOK393342 UYF393342:UYG393342 VIB393342:VIC393342 VRX393342:VRY393342 WBT393342:WBU393342 WLP393342:WLQ393342 WVL393342:WVM393342 D458878:E458878 IZ458878:JA458878 SV458878:SW458878 ACR458878:ACS458878 AMN458878:AMO458878 AWJ458878:AWK458878 BGF458878:BGG458878 BQB458878:BQC458878 BZX458878:BZY458878 CJT458878:CJU458878 CTP458878:CTQ458878 DDL458878:DDM458878 DNH458878:DNI458878 DXD458878:DXE458878 EGZ458878:EHA458878 EQV458878:EQW458878 FAR458878:FAS458878 FKN458878:FKO458878 FUJ458878:FUK458878 GEF458878:GEG458878 GOB458878:GOC458878 GXX458878:GXY458878 HHT458878:HHU458878 HRP458878:HRQ458878 IBL458878:IBM458878 ILH458878:ILI458878 IVD458878:IVE458878 JEZ458878:JFA458878 JOV458878:JOW458878 JYR458878:JYS458878 KIN458878:KIO458878 KSJ458878:KSK458878 LCF458878:LCG458878 LMB458878:LMC458878 LVX458878:LVY458878 MFT458878:MFU458878 MPP458878:MPQ458878 MZL458878:MZM458878 NJH458878:NJI458878 NTD458878:NTE458878 OCZ458878:ODA458878 OMV458878:OMW458878 OWR458878:OWS458878 PGN458878:PGO458878 PQJ458878:PQK458878 QAF458878:QAG458878 QKB458878:QKC458878 QTX458878:QTY458878 RDT458878:RDU458878 RNP458878:RNQ458878 RXL458878:RXM458878 SHH458878:SHI458878 SRD458878:SRE458878 TAZ458878:TBA458878 TKV458878:TKW458878 TUR458878:TUS458878 UEN458878:UEO458878 UOJ458878:UOK458878 UYF458878:UYG458878 VIB458878:VIC458878 VRX458878:VRY458878 WBT458878:WBU458878 WLP458878:WLQ458878 WVL458878:WVM458878 D524414:E524414 IZ524414:JA524414 SV524414:SW524414 ACR524414:ACS524414 AMN524414:AMO524414 AWJ524414:AWK524414 BGF524414:BGG524414 BQB524414:BQC524414 BZX524414:BZY524414 CJT524414:CJU524414 CTP524414:CTQ524414 DDL524414:DDM524414 DNH524414:DNI524414 DXD524414:DXE524414 EGZ524414:EHA524414 EQV524414:EQW524414 FAR524414:FAS524414 FKN524414:FKO524414 FUJ524414:FUK524414 GEF524414:GEG524414 GOB524414:GOC524414 GXX524414:GXY524414 HHT524414:HHU524414 HRP524414:HRQ524414 IBL524414:IBM524414 ILH524414:ILI524414 IVD524414:IVE524414 JEZ524414:JFA524414 JOV524414:JOW524414 JYR524414:JYS524414 KIN524414:KIO524414 KSJ524414:KSK524414 LCF524414:LCG524414 LMB524414:LMC524414 LVX524414:LVY524414 MFT524414:MFU524414 MPP524414:MPQ524414 MZL524414:MZM524414 NJH524414:NJI524414 NTD524414:NTE524414 OCZ524414:ODA524414 OMV524414:OMW524414 OWR524414:OWS524414 PGN524414:PGO524414 PQJ524414:PQK524414 QAF524414:QAG524414 QKB524414:QKC524414 QTX524414:QTY524414 RDT524414:RDU524414 RNP524414:RNQ524414 RXL524414:RXM524414 SHH524414:SHI524414 SRD524414:SRE524414 TAZ524414:TBA524414 TKV524414:TKW524414 TUR524414:TUS524414 UEN524414:UEO524414 UOJ524414:UOK524414 UYF524414:UYG524414 VIB524414:VIC524414 VRX524414:VRY524414 WBT524414:WBU524414 WLP524414:WLQ524414 WVL524414:WVM524414 D589950:E589950 IZ589950:JA589950 SV589950:SW589950 ACR589950:ACS589950 AMN589950:AMO589950 AWJ589950:AWK589950 BGF589950:BGG589950 BQB589950:BQC589950 BZX589950:BZY589950 CJT589950:CJU589950 CTP589950:CTQ589950 DDL589950:DDM589950 DNH589950:DNI589950 DXD589950:DXE589950 EGZ589950:EHA589950 EQV589950:EQW589950 FAR589950:FAS589950 FKN589950:FKO589950 FUJ589950:FUK589950 GEF589950:GEG589950 GOB589950:GOC589950 GXX589950:GXY589950 HHT589950:HHU589950 HRP589950:HRQ589950 IBL589950:IBM589950 ILH589950:ILI589950 IVD589950:IVE589950 JEZ589950:JFA589950 JOV589950:JOW589950 JYR589950:JYS589950 KIN589950:KIO589950 KSJ589950:KSK589950 LCF589950:LCG589950 LMB589950:LMC589950 LVX589950:LVY589950 MFT589950:MFU589950 MPP589950:MPQ589950 MZL589950:MZM589950 NJH589950:NJI589950 NTD589950:NTE589950 OCZ589950:ODA589950 OMV589950:OMW589950 OWR589950:OWS589950 PGN589950:PGO589950 PQJ589950:PQK589950 QAF589950:QAG589950 QKB589950:QKC589950 QTX589950:QTY589950 RDT589950:RDU589950 RNP589950:RNQ589950 RXL589950:RXM589950 SHH589950:SHI589950 SRD589950:SRE589950 TAZ589950:TBA589950 TKV589950:TKW589950 TUR589950:TUS589950 UEN589950:UEO589950 UOJ589950:UOK589950 UYF589950:UYG589950 VIB589950:VIC589950 VRX589950:VRY589950 WBT589950:WBU589950 WLP589950:WLQ589950 WVL589950:WVM589950 D655486:E655486 IZ655486:JA655486 SV655486:SW655486 ACR655486:ACS655486 AMN655486:AMO655486 AWJ655486:AWK655486 BGF655486:BGG655486 BQB655486:BQC655486 BZX655486:BZY655486 CJT655486:CJU655486 CTP655486:CTQ655486 DDL655486:DDM655486 DNH655486:DNI655486 DXD655486:DXE655486 EGZ655486:EHA655486 EQV655486:EQW655486 FAR655486:FAS655486 FKN655486:FKO655486 FUJ655486:FUK655486 GEF655486:GEG655486 GOB655486:GOC655486 GXX655486:GXY655486 HHT655486:HHU655486 HRP655486:HRQ655486 IBL655486:IBM655486 ILH655486:ILI655486 IVD655486:IVE655486 JEZ655486:JFA655486 JOV655486:JOW655486 JYR655486:JYS655486 KIN655486:KIO655486 KSJ655486:KSK655486 LCF655486:LCG655486 LMB655486:LMC655486 LVX655486:LVY655486 MFT655486:MFU655486 MPP655486:MPQ655486 MZL655486:MZM655486 NJH655486:NJI655486 NTD655486:NTE655486 OCZ655486:ODA655486 OMV655486:OMW655486 OWR655486:OWS655486 PGN655486:PGO655486 PQJ655486:PQK655486 QAF655486:QAG655486 QKB655486:QKC655486 QTX655486:QTY655486 RDT655486:RDU655486 RNP655486:RNQ655486 RXL655486:RXM655486 SHH655486:SHI655486 SRD655486:SRE655486 TAZ655486:TBA655486 TKV655486:TKW655486 TUR655486:TUS655486 UEN655486:UEO655486 UOJ655486:UOK655486 UYF655486:UYG655486 VIB655486:VIC655486 VRX655486:VRY655486 WBT655486:WBU655486 WLP655486:WLQ655486 WVL655486:WVM655486 D721022:E721022 IZ721022:JA721022 SV721022:SW721022 ACR721022:ACS721022 AMN721022:AMO721022 AWJ721022:AWK721022 BGF721022:BGG721022 BQB721022:BQC721022 BZX721022:BZY721022 CJT721022:CJU721022 CTP721022:CTQ721022 DDL721022:DDM721022 DNH721022:DNI721022 DXD721022:DXE721022 EGZ721022:EHA721022 EQV721022:EQW721022 FAR721022:FAS721022 FKN721022:FKO721022 FUJ721022:FUK721022 GEF721022:GEG721022 GOB721022:GOC721022 GXX721022:GXY721022 HHT721022:HHU721022 HRP721022:HRQ721022 IBL721022:IBM721022 ILH721022:ILI721022 IVD721022:IVE721022 JEZ721022:JFA721022 JOV721022:JOW721022 JYR721022:JYS721022 KIN721022:KIO721022 KSJ721022:KSK721022 LCF721022:LCG721022 LMB721022:LMC721022 LVX721022:LVY721022 MFT721022:MFU721022 MPP721022:MPQ721022 MZL721022:MZM721022 NJH721022:NJI721022 NTD721022:NTE721022 OCZ721022:ODA721022 OMV721022:OMW721022 OWR721022:OWS721022 PGN721022:PGO721022 PQJ721022:PQK721022 QAF721022:QAG721022 QKB721022:QKC721022 QTX721022:QTY721022 RDT721022:RDU721022 RNP721022:RNQ721022 RXL721022:RXM721022 SHH721022:SHI721022 SRD721022:SRE721022 TAZ721022:TBA721022 TKV721022:TKW721022 TUR721022:TUS721022 UEN721022:UEO721022 UOJ721022:UOK721022 UYF721022:UYG721022 VIB721022:VIC721022 VRX721022:VRY721022 WBT721022:WBU721022 WLP721022:WLQ721022 WVL721022:WVM721022 D786558:E786558 IZ786558:JA786558 SV786558:SW786558 ACR786558:ACS786558 AMN786558:AMO786558 AWJ786558:AWK786558 BGF786558:BGG786558 BQB786558:BQC786558 BZX786558:BZY786558 CJT786558:CJU786558 CTP786558:CTQ786558 DDL786558:DDM786558 DNH786558:DNI786558 DXD786558:DXE786558 EGZ786558:EHA786558 EQV786558:EQW786558 FAR786558:FAS786558 FKN786558:FKO786558 FUJ786558:FUK786558 GEF786558:GEG786558 GOB786558:GOC786558 GXX786558:GXY786558 HHT786558:HHU786558 HRP786558:HRQ786558 IBL786558:IBM786558 ILH786558:ILI786558 IVD786558:IVE786558 JEZ786558:JFA786558 JOV786558:JOW786558 JYR786558:JYS786558 KIN786558:KIO786558 KSJ786558:KSK786558 LCF786558:LCG786558 LMB786558:LMC786558 LVX786558:LVY786558 MFT786558:MFU786558 MPP786558:MPQ786558 MZL786558:MZM786558 NJH786558:NJI786558 NTD786558:NTE786558 OCZ786558:ODA786558 OMV786558:OMW786558 OWR786558:OWS786558 PGN786558:PGO786558 PQJ786558:PQK786558 QAF786558:QAG786558 QKB786558:QKC786558 QTX786558:QTY786558 RDT786558:RDU786558 RNP786558:RNQ786558 RXL786558:RXM786558 SHH786558:SHI786558 SRD786558:SRE786558 TAZ786558:TBA786558 TKV786558:TKW786558 TUR786558:TUS786558 UEN786558:UEO786558 UOJ786558:UOK786558 UYF786558:UYG786558 VIB786558:VIC786558 VRX786558:VRY786558 WBT786558:WBU786558 WLP786558:WLQ786558 WVL786558:WVM786558 D852094:E852094 IZ852094:JA852094 SV852094:SW852094 ACR852094:ACS852094 AMN852094:AMO852094 AWJ852094:AWK852094 BGF852094:BGG852094 BQB852094:BQC852094 BZX852094:BZY852094 CJT852094:CJU852094 CTP852094:CTQ852094 DDL852094:DDM852094 DNH852094:DNI852094 DXD852094:DXE852094 EGZ852094:EHA852094 EQV852094:EQW852094 FAR852094:FAS852094 FKN852094:FKO852094 FUJ852094:FUK852094 GEF852094:GEG852094 GOB852094:GOC852094 GXX852094:GXY852094 HHT852094:HHU852094 HRP852094:HRQ852094 IBL852094:IBM852094 ILH852094:ILI852094 IVD852094:IVE852094 JEZ852094:JFA852094 JOV852094:JOW852094 JYR852094:JYS852094 KIN852094:KIO852094 KSJ852094:KSK852094 LCF852094:LCG852094 LMB852094:LMC852094 LVX852094:LVY852094 MFT852094:MFU852094 MPP852094:MPQ852094 MZL852094:MZM852094 NJH852094:NJI852094 NTD852094:NTE852094 OCZ852094:ODA852094 OMV852094:OMW852094 OWR852094:OWS852094 PGN852094:PGO852094 PQJ852094:PQK852094 QAF852094:QAG852094 QKB852094:QKC852094 QTX852094:QTY852094 RDT852094:RDU852094 RNP852094:RNQ852094 RXL852094:RXM852094 SHH852094:SHI852094 SRD852094:SRE852094 TAZ852094:TBA852094 TKV852094:TKW852094 TUR852094:TUS852094 UEN852094:UEO852094 UOJ852094:UOK852094 UYF852094:UYG852094 VIB852094:VIC852094 VRX852094:VRY852094 WBT852094:WBU852094 WLP852094:WLQ852094 WVL852094:WVM852094 D917630:E917630 IZ917630:JA917630 SV917630:SW917630 ACR917630:ACS917630 AMN917630:AMO917630 AWJ917630:AWK917630 BGF917630:BGG917630 BQB917630:BQC917630 BZX917630:BZY917630 CJT917630:CJU917630 CTP917630:CTQ917630 DDL917630:DDM917630 DNH917630:DNI917630 DXD917630:DXE917630 EGZ917630:EHA917630 EQV917630:EQW917630 FAR917630:FAS917630 FKN917630:FKO917630 FUJ917630:FUK917630 GEF917630:GEG917630 GOB917630:GOC917630 GXX917630:GXY917630 HHT917630:HHU917630 HRP917630:HRQ917630 IBL917630:IBM917630 ILH917630:ILI917630 IVD917630:IVE917630 JEZ917630:JFA917630 JOV917630:JOW917630 JYR917630:JYS917630 KIN917630:KIO917630 KSJ917630:KSK917630 LCF917630:LCG917630 LMB917630:LMC917630 LVX917630:LVY917630 MFT917630:MFU917630 MPP917630:MPQ917630 MZL917630:MZM917630 NJH917630:NJI917630 NTD917630:NTE917630 OCZ917630:ODA917630 OMV917630:OMW917630 OWR917630:OWS917630 PGN917630:PGO917630 PQJ917630:PQK917630 QAF917630:QAG917630 QKB917630:QKC917630 QTX917630:QTY917630 RDT917630:RDU917630 RNP917630:RNQ917630 RXL917630:RXM917630 SHH917630:SHI917630 SRD917630:SRE917630 TAZ917630:TBA917630 TKV917630:TKW917630 TUR917630:TUS917630 UEN917630:UEO917630 UOJ917630:UOK917630 UYF917630:UYG917630 VIB917630:VIC917630 VRX917630:VRY917630 WBT917630:WBU917630 WLP917630:WLQ917630 WVL917630:WVM917630 D983166:E983166 IZ983166:JA983166 SV983166:SW983166 ACR983166:ACS983166 AMN983166:AMO983166 AWJ983166:AWK983166 BGF983166:BGG983166 BQB983166:BQC983166 BZX983166:BZY983166 CJT983166:CJU983166 CTP983166:CTQ983166 DDL983166:DDM983166 DNH983166:DNI983166 DXD983166:DXE983166 EGZ983166:EHA983166 EQV983166:EQW983166 FAR983166:FAS983166 FKN983166:FKO983166 FUJ983166:FUK983166 GEF983166:GEG983166 GOB983166:GOC983166 GXX983166:GXY983166 HHT983166:HHU983166 HRP983166:HRQ983166 IBL983166:IBM983166 ILH983166:ILI983166 IVD983166:IVE983166 JEZ983166:JFA983166 JOV983166:JOW983166 JYR983166:JYS983166 KIN983166:KIO983166 KSJ983166:KSK983166 LCF983166:LCG983166 LMB983166:LMC983166 LVX983166:LVY983166 MFT983166:MFU983166 MPP983166:MPQ983166 MZL983166:MZM983166 NJH983166:NJI983166 NTD983166:NTE983166 OCZ983166:ODA983166 OMV983166:OMW983166 OWR983166:OWS983166 PGN983166:PGO983166 PQJ983166:PQK983166 QAF983166:QAG983166 QKB983166:QKC983166 QTX983166:QTY983166 RDT983166:RDU983166 RNP983166:RNQ983166 RXL983166:RXM983166 SHH983166:SHI983166 SRD983166:SRE983166 TAZ983166:TBA983166 TKV983166:TKW983166 TUR983166:TUS983166 UEN983166:UEO983166 UOJ983166:UOK983166 UYF983166:UYG983166 VIB983166:VIC983166 VRX983166:VRY983166 WBT983166:WBU983166 WLP983166:WLQ983166 WVL983166:WVM983166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K126 JG126 TC126 ACY126 AMU126 AWQ126 BGM126 BQI126 CAE126 CKA126 CTW126 DDS126 DNO126 DXK126 EHG126 ERC126 FAY126 FKU126 FUQ126 GEM126 GOI126 GYE126 HIA126 HRW126 IBS126 ILO126 IVK126 JFG126 JPC126 JYY126 KIU126 KSQ126 LCM126 LMI126 LWE126 MGA126 MPW126 MZS126 NJO126 NTK126 ODG126 ONC126 OWY126 PGU126 PQQ126 QAM126 QKI126 QUE126 REA126 RNW126 RXS126 SHO126 SRK126 TBG126 TLC126 TUY126 UEU126 UOQ126 UYM126 VII126 VSE126 WCA126 WLW126 WVS126 K65662 JG65662 TC65662 ACY65662 AMU65662 AWQ65662 BGM65662 BQI65662 CAE65662 CKA65662 CTW65662 DDS65662 DNO65662 DXK65662 EHG65662 ERC65662 FAY65662 FKU65662 FUQ65662 GEM65662 GOI65662 GYE65662 HIA65662 HRW65662 IBS65662 ILO65662 IVK65662 JFG65662 JPC65662 JYY65662 KIU65662 KSQ65662 LCM65662 LMI65662 LWE65662 MGA65662 MPW65662 MZS65662 NJO65662 NTK65662 ODG65662 ONC65662 OWY65662 PGU65662 PQQ65662 QAM65662 QKI65662 QUE65662 REA65662 RNW65662 RXS65662 SHO65662 SRK65662 TBG65662 TLC65662 TUY65662 UEU65662 UOQ65662 UYM65662 VII65662 VSE65662 WCA65662 WLW65662 WVS65662 K131198 JG131198 TC131198 ACY131198 AMU131198 AWQ131198 BGM131198 BQI131198 CAE131198 CKA131198 CTW131198 DDS131198 DNO131198 DXK131198 EHG131198 ERC131198 FAY131198 FKU131198 FUQ131198 GEM131198 GOI131198 GYE131198 HIA131198 HRW131198 IBS131198 ILO131198 IVK131198 JFG131198 JPC131198 JYY131198 KIU131198 KSQ131198 LCM131198 LMI131198 LWE131198 MGA131198 MPW131198 MZS131198 NJO131198 NTK131198 ODG131198 ONC131198 OWY131198 PGU131198 PQQ131198 QAM131198 QKI131198 QUE131198 REA131198 RNW131198 RXS131198 SHO131198 SRK131198 TBG131198 TLC131198 TUY131198 UEU131198 UOQ131198 UYM131198 VII131198 VSE131198 WCA131198 WLW131198 WVS131198 K196734 JG196734 TC196734 ACY196734 AMU196734 AWQ196734 BGM196734 BQI196734 CAE196734 CKA196734 CTW196734 DDS196734 DNO196734 DXK196734 EHG196734 ERC196734 FAY196734 FKU196734 FUQ196734 GEM196734 GOI196734 GYE196734 HIA196734 HRW196734 IBS196734 ILO196734 IVK196734 JFG196734 JPC196734 JYY196734 KIU196734 KSQ196734 LCM196734 LMI196734 LWE196734 MGA196734 MPW196734 MZS196734 NJO196734 NTK196734 ODG196734 ONC196734 OWY196734 PGU196734 PQQ196734 QAM196734 QKI196734 QUE196734 REA196734 RNW196734 RXS196734 SHO196734 SRK196734 TBG196734 TLC196734 TUY196734 UEU196734 UOQ196734 UYM196734 VII196734 VSE196734 WCA196734 WLW196734 WVS196734 K262270 JG262270 TC262270 ACY262270 AMU262270 AWQ262270 BGM262270 BQI262270 CAE262270 CKA262270 CTW262270 DDS262270 DNO262270 DXK262270 EHG262270 ERC262270 FAY262270 FKU262270 FUQ262270 GEM262270 GOI262270 GYE262270 HIA262270 HRW262270 IBS262270 ILO262270 IVK262270 JFG262270 JPC262270 JYY262270 KIU262270 KSQ262270 LCM262270 LMI262270 LWE262270 MGA262270 MPW262270 MZS262270 NJO262270 NTK262270 ODG262270 ONC262270 OWY262270 PGU262270 PQQ262270 QAM262270 QKI262270 QUE262270 REA262270 RNW262270 RXS262270 SHO262270 SRK262270 TBG262270 TLC262270 TUY262270 UEU262270 UOQ262270 UYM262270 VII262270 VSE262270 WCA262270 WLW262270 WVS262270 K327806 JG327806 TC327806 ACY327806 AMU327806 AWQ327806 BGM327806 BQI327806 CAE327806 CKA327806 CTW327806 DDS327806 DNO327806 DXK327806 EHG327806 ERC327806 FAY327806 FKU327806 FUQ327806 GEM327806 GOI327806 GYE327806 HIA327806 HRW327806 IBS327806 ILO327806 IVK327806 JFG327806 JPC327806 JYY327806 KIU327806 KSQ327806 LCM327806 LMI327806 LWE327806 MGA327806 MPW327806 MZS327806 NJO327806 NTK327806 ODG327806 ONC327806 OWY327806 PGU327806 PQQ327806 QAM327806 QKI327806 QUE327806 REA327806 RNW327806 RXS327806 SHO327806 SRK327806 TBG327806 TLC327806 TUY327806 UEU327806 UOQ327806 UYM327806 VII327806 VSE327806 WCA327806 WLW327806 WVS327806 K393342 JG393342 TC393342 ACY393342 AMU393342 AWQ393342 BGM393342 BQI393342 CAE393342 CKA393342 CTW393342 DDS393342 DNO393342 DXK393342 EHG393342 ERC393342 FAY393342 FKU393342 FUQ393342 GEM393342 GOI393342 GYE393342 HIA393342 HRW393342 IBS393342 ILO393342 IVK393342 JFG393342 JPC393342 JYY393342 KIU393342 KSQ393342 LCM393342 LMI393342 LWE393342 MGA393342 MPW393342 MZS393342 NJO393342 NTK393342 ODG393342 ONC393342 OWY393342 PGU393342 PQQ393342 QAM393342 QKI393342 QUE393342 REA393342 RNW393342 RXS393342 SHO393342 SRK393342 TBG393342 TLC393342 TUY393342 UEU393342 UOQ393342 UYM393342 VII393342 VSE393342 WCA393342 WLW393342 WVS393342 K458878 JG458878 TC458878 ACY458878 AMU458878 AWQ458878 BGM458878 BQI458878 CAE458878 CKA458878 CTW458878 DDS458878 DNO458878 DXK458878 EHG458878 ERC458878 FAY458878 FKU458878 FUQ458878 GEM458878 GOI458878 GYE458878 HIA458878 HRW458878 IBS458878 ILO458878 IVK458878 JFG458878 JPC458878 JYY458878 KIU458878 KSQ458878 LCM458878 LMI458878 LWE458878 MGA458878 MPW458878 MZS458878 NJO458878 NTK458878 ODG458878 ONC458878 OWY458878 PGU458878 PQQ458878 QAM458878 QKI458878 QUE458878 REA458878 RNW458878 RXS458878 SHO458878 SRK458878 TBG458878 TLC458878 TUY458878 UEU458878 UOQ458878 UYM458878 VII458878 VSE458878 WCA458878 WLW458878 WVS458878 K524414 JG524414 TC524414 ACY524414 AMU524414 AWQ524414 BGM524414 BQI524414 CAE524414 CKA524414 CTW524414 DDS524414 DNO524414 DXK524414 EHG524414 ERC524414 FAY524414 FKU524414 FUQ524414 GEM524414 GOI524414 GYE524414 HIA524414 HRW524414 IBS524414 ILO524414 IVK524414 JFG524414 JPC524414 JYY524414 KIU524414 KSQ524414 LCM524414 LMI524414 LWE524414 MGA524414 MPW524414 MZS524414 NJO524414 NTK524414 ODG524414 ONC524414 OWY524414 PGU524414 PQQ524414 QAM524414 QKI524414 QUE524414 REA524414 RNW524414 RXS524414 SHO524414 SRK524414 TBG524414 TLC524414 TUY524414 UEU524414 UOQ524414 UYM524414 VII524414 VSE524414 WCA524414 WLW524414 WVS524414 K589950 JG589950 TC589950 ACY589950 AMU589950 AWQ589950 BGM589950 BQI589950 CAE589950 CKA589950 CTW589950 DDS589950 DNO589950 DXK589950 EHG589950 ERC589950 FAY589950 FKU589950 FUQ589950 GEM589950 GOI589950 GYE589950 HIA589950 HRW589950 IBS589950 ILO589950 IVK589950 JFG589950 JPC589950 JYY589950 KIU589950 KSQ589950 LCM589950 LMI589950 LWE589950 MGA589950 MPW589950 MZS589950 NJO589950 NTK589950 ODG589950 ONC589950 OWY589950 PGU589950 PQQ589950 QAM589950 QKI589950 QUE589950 REA589950 RNW589950 RXS589950 SHO589950 SRK589950 TBG589950 TLC589950 TUY589950 UEU589950 UOQ589950 UYM589950 VII589950 VSE589950 WCA589950 WLW589950 WVS589950 K655486 JG655486 TC655486 ACY655486 AMU655486 AWQ655486 BGM655486 BQI655486 CAE655486 CKA655486 CTW655486 DDS655486 DNO655486 DXK655486 EHG655486 ERC655486 FAY655486 FKU655486 FUQ655486 GEM655486 GOI655486 GYE655486 HIA655486 HRW655486 IBS655486 ILO655486 IVK655486 JFG655486 JPC655486 JYY655486 KIU655486 KSQ655486 LCM655486 LMI655486 LWE655486 MGA655486 MPW655486 MZS655486 NJO655486 NTK655486 ODG655486 ONC655486 OWY655486 PGU655486 PQQ655486 QAM655486 QKI655486 QUE655486 REA655486 RNW655486 RXS655486 SHO655486 SRK655486 TBG655486 TLC655486 TUY655486 UEU655486 UOQ655486 UYM655486 VII655486 VSE655486 WCA655486 WLW655486 WVS655486 K721022 JG721022 TC721022 ACY721022 AMU721022 AWQ721022 BGM721022 BQI721022 CAE721022 CKA721022 CTW721022 DDS721022 DNO721022 DXK721022 EHG721022 ERC721022 FAY721022 FKU721022 FUQ721022 GEM721022 GOI721022 GYE721022 HIA721022 HRW721022 IBS721022 ILO721022 IVK721022 JFG721022 JPC721022 JYY721022 KIU721022 KSQ721022 LCM721022 LMI721022 LWE721022 MGA721022 MPW721022 MZS721022 NJO721022 NTK721022 ODG721022 ONC721022 OWY721022 PGU721022 PQQ721022 QAM721022 QKI721022 QUE721022 REA721022 RNW721022 RXS721022 SHO721022 SRK721022 TBG721022 TLC721022 TUY721022 UEU721022 UOQ721022 UYM721022 VII721022 VSE721022 WCA721022 WLW721022 WVS721022 K786558 JG786558 TC786558 ACY786558 AMU786558 AWQ786558 BGM786558 BQI786558 CAE786558 CKA786558 CTW786558 DDS786558 DNO786558 DXK786558 EHG786558 ERC786558 FAY786558 FKU786558 FUQ786558 GEM786558 GOI786558 GYE786558 HIA786558 HRW786558 IBS786558 ILO786558 IVK786558 JFG786558 JPC786558 JYY786558 KIU786558 KSQ786558 LCM786558 LMI786558 LWE786558 MGA786558 MPW786558 MZS786558 NJO786558 NTK786558 ODG786558 ONC786558 OWY786558 PGU786558 PQQ786558 QAM786558 QKI786558 QUE786558 REA786558 RNW786558 RXS786558 SHO786558 SRK786558 TBG786558 TLC786558 TUY786558 UEU786558 UOQ786558 UYM786558 VII786558 VSE786558 WCA786558 WLW786558 WVS786558 K852094 JG852094 TC852094 ACY852094 AMU852094 AWQ852094 BGM852094 BQI852094 CAE852094 CKA852094 CTW852094 DDS852094 DNO852094 DXK852094 EHG852094 ERC852094 FAY852094 FKU852094 FUQ852094 GEM852094 GOI852094 GYE852094 HIA852094 HRW852094 IBS852094 ILO852094 IVK852094 JFG852094 JPC852094 JYY852094 KIU852094 KSQ852094 LCM852094 LMI852094 LWE852094 MGA852094 MPW852094 MZS852094 NJO852094 NTK852094 ODG852094 ONC852094 OWY852094 PGU852094 PQQ852094 QAM852094 QKI852094 QUE852094 REA852094 RNW852094 RXS852094 SHO852094 SRK852094 TBG852094 TLC852094 TUY852094 UEU852094 UOQ852094 UYM852094 VII852094 VSE852094 WCA852094 WLW852094 WVS852094 K917630 JG917630 TC917630 ACY917630 AMU917630 AWQ917630 BGM917630 BQI917630 CAE917630 CKA917630 CTW917630 DDS917630 DNO917630 DXK917630 EHG917630 ERC917630 FAY917630 FKU917630 FUQ917630 GEM917630 GOI917630 GYE917630 HIA917630 HRW917630 IBS917630 ILO917630 IVK917630 JFG917630 JPC917630 JYY917630 KIU917630 KSQ917630 LCM917630 LMI917630 LWE917630 MGA917630 MPW917630 MZS917630 NJO917630 NTK917630 ODG917630 ONC917630 OWY917630 PGU917630 PQQ917630 QAM917630 QKI917630 QUE917630 REA917630 RNW917630 RXS917630 SHO917630 SRK917630 TBG917630 TLC917630 TUY917630 UEU917630 UOQ917630 UYM917630 VII917630 VSE917630 WCA917630 WLW917630 WVS917630 K983166 JG983166 TC983166 ACY983166 AMU983166 AWQ983166 BGM983166 BQI983166 CAE983166 CKA983166 CTW983166 DDS983166 DNO983166 DXK983166 EHG983166 ERC983166 FAY983166 FKU983166 FUQ983166 GEM983166 GOI983166 GYE983166 HIA983166 HRW983166 IBS983166 ILO983166 IVK983166 JFG983166 JPC983166 JYY983166 KIU983166 KSQ983166 LCM983166 LMI983166 LWE983166 MGA983166 MPW983166 MZS983166 NJO983166 NTK983166 ODG983166 ONC983166 OWY983166 PGU983166 PQQ983166 QAM983166 QKI983166 QUE983166 REA983166 RNW983166 RXS983166 SHO983166 SRK983166 TBG983166 TLC983166 TUY983166 UEU983166 UOQ983166 UYM983166 VII983166 VSE983166 WCA983166 WLW983166 WVS983166 L128 JH128 TD128 ACZ128 AMV128 AWR128 BGN128 BQJ128 CAF128 CKB128 CTX128 DDT128 DNP128 DXL128 EHH128 ERD128 FAZ128 FKV128 FUR128 GEN128 GOJ128 GYF128 HIB128 HRX128 IBT128 ILP128 IVL128 JFH128 JPD128 JYZ128 KIV128 KSR128 LCN128 LMJ128 LWF128 MGB128 MPX128 MZT128 NJP128 NTL128 ODH128 OND128 OWZ128 PGV128 PQR128 QAN128 QKJ128 QUF128 REB128 RNX128 RXT128 SHP128 SRL128 TBH128 TLD128 TUZ128 UEV128 UOR128 UYN128 VIJ128 VSF128 WCB128 WLX128 WVT128 L65664 JH65664 TD65664 ACZ65664 AMV65664 AWR65664 BGN65664 BQJ65664 CAF65664 CKB65664 CTX65664 DDT65664 DNP65664 DXL65664 EHH65664 ERD65664 FAZ65664 FKV65664 FUR65664 GEN65664 GOJ65664 GYF65664 HIB65664 HRX65664 IBT65664 ILP65664 IVL65664 JFH65664 JPD65664 JYZ65664 KIV65664 KSR65664 LCN65664 LMJ65664 LWF65664 MGB65664 MPX65664 MZT65664 NJP65664 NTL65664 ODH65664 OND65664 OWZ65664 PGV65664 PQR65664 QAN65664 QKJ65664 QUF65664 REB65664 RNX65664 RXT65664 SHP65664 SRL65664 TBH65664 TLD65664 TUZ65664 UEV65664 UOR65664 UYN65664 VIJ65664 VSF65664 WCB65664 WLX65664 WVT65664 L131200 JH131200 TD131200 ACZ131200 AMV131200 AWR131200 BGN131200 BQJ131200 CAF131200 CKB131200 CTX131200 DDT131200 DNP131200 DXL131200 EHH131200 ERD131200 FAZ131200 FKV131200 FUR131200 GEN131200 GOJ131200 GYF131200 HIB131200 HRX131200 IBT131200 ILP131200 IVL131200 JFH131200 JPD131200 JYZ131200 KIV131200 KSR131200 LCN131200 LMJ131200 LWF131200 MGB131200 MPX131200 MZT131200 NJP131200 NTL131200 ODH131200 OND131200 OWZ131200 PGV131200 PQR131200 QAN131200 QKJ131200 QUF131200 REB131200 RNX131200 RXT131200 SHP131200 SRL131200 TBH131200 TLD131200 TUZ131200 UEV131200 UOR131200 UYN131200 VIJ131200 VSF131200 WCB131200 WLX131200 WVT131200 L196736 JH196736 TD196736 ACZ196736 AMV196736 AWR196736 BGN196736 BQJ196736 CAF196736 CKB196736 CTX196736 DDT196736 DNP196736 DXL196736 EHH196736 ERD196736 FAZ196736 FKV196736 FUR196736 GEN196736 GOJ196736 GYF196736 HIB196736 HRX196736 IBT196736 ILP196736 IVL196736 JFH196736 JPD196736 JYZ196736 KIV196736 KSR196736 LCN196736 LMJ196736 LWF196736 MGB196736 MPX196736 MZT196736 NJP196736 NTL196736 ODH196736 OND196736 OWZ196736 PGV196736 PQR196736 QAN196736 QKJ196736 QUF196736 REB196736 RNX196736 RXT196736 SHP196736 SRL196736 TBH196736 TLD196736 TUZ196736 UEV196736 UOR196736 UYN196736 VIJ196736 VSF196736 WCB196736 WLX196736 WVT196736 L262272 JH262272 TD262272 ACZ262272 AMV262272 AWR262272 BGN262272 BQJ262272 CAF262272 CKB262272 CTX262272 DDT262272 DNP262272 DXL262272 EHH262272 ERD262272 FAZ262272 FKV262272 FUR262272 GEN262272 GOJ262272 GYF262272 HIB262272 HRX262272 IBT262272 ILP262272 IVL262272 JFH262272 JPD262272 JYZ262272 KIV262272 KSR262272 LCN262272 LMJ262272 LWF262272 MGB262272 MPX262272 MZT262272 NJP262272 NTL262272 ODH262272 OND262272 OWZ262272 PGV262272 PQR262272 QAN262272 QKJ262272 QUF262272 REB262272 RNX262272 RXT262272 SHP262272 SRL262272 TBH262272 TLD262272 TUZ262272 UEV262272 UOR262272 UYN262272 VIJ262272 VSF262272 WCB262272 WLX262272 WVT262272 L327808 JH327808 TD327808 ACZ327808 AMV327808 AWR327808 BGN327808 BQJ327808 CAF327808 CKB327808 CTX327808 DDT327808 DNP327808 DXL327808 EHH327808 ERD327808 FAZ327808 FKV327808 FUR327808 GEN327808 GOJ327808 GYF327808 HIB327808 HRX327808 IBT327808 ILP327808 IVL327808 JFH327808 JPD327808 JYZ327808 KIV327808 KSR327808 LCN327808 LMJ327808 LWF327808 MGB327808 MPX327808 MZT327808 NJP327808 NTL327808 ODH327808 OND327808 OWZ327808 PGV327808 PQR327808 QAN327808 QKJ327808 QUF327808 REB327808 RNX327808 RXT327808 SHP327808 SRL327808 TBH327808 TLD327808 TUZ327808 UEV327808 UOR327808 UYN327808 VIJ327808 VSF327808 WCB327808 WLX327808 WVT327808 L393344 JH393344 TD393344 ACZ393344 AMV393344 AWR393344 BGN393344 BQJ393344 CAF393344 CKB393344 CTX393344 DDT393344 DNP393344 DXL393344 EHH393344 ERD393344 FAZ393344 FKV393344 FUR393344 GEN393344 GOJ393344 GYF393344 HIB393344 HRX393344 IBT393344 ILP393344 IVL393344 JFH393344 JPD393344 JYZ393344 KIV393344 KSR393344 LCN393344 LMJ393344 LWF393344 MGB393344 MPX393344 MZT393344 NJP393344 NTL393344 ODH393344 OND393344 OWZ393344 PGV393344 PQR393344 QAN393344 QKJ393344 QUF393344 REB393344 RNX393344 RXT393344 SHP393344 SRL393344 TBH393344 TLD393344 TUZ393344 UEV393344 UOR393344 UYN393344 VIJ393344 VSF393344 WCB393344 WLX393344 WVT393344 L458880 JH458880 TD458880 ACZ458880 AMV458880 AWR458880 BGN458880 BQJ458880 CAF458880 CKB458880 CTX458880 DDT458880 DNP458880 DXL458880 EHH458880 ERD458880 FAZ458880 FKV458880 FUR458880 GEN458880 GOJ458880 GYF458880 HIB458880 HRX458880 IBT458880 ILP458880 IVL458880 JFH458880 JPD458880 JYZ458880 KIV458880 KSR458880 LCN458880 LMJ458880 LWF458880 MGB458880 MPX458880 MZT458880 NJP458880 NTL458880 ODH458880 OND458880 OWZ458880 PGV458880 PQR458880 QAN458880 QKJ458880 QUF458880 REB458880 RNX458880 RXT458880 SHP458880 SRL458880 TBH458880 TLD458880 TUZ458880 UEV458880 UOR458880 UYN458880 VIJ458880 VSF458880 WCB458880 WLX458880 WVT458880 L524416 JH524416 TD524416 ACZ524416 AMV524416 AWR524416 BGN524416 BQJ524416 CAF524416 CKB524416 CTX524416 DDT524416 DNP524416 DXL524416 EHH524416 ERD524416 FAZ524416 FKV524416 FUR524416 GEN524416 GOJ524416 GYF524416 HIB524416 HRX524416 IBT524416 ILP524416 IVL524416 JFH524416 JPD524416 JYZ524416 KIV524416 KSR524416 LCN524416 LMJ524416 LWF524416 MGB524416 MPX524416 MZT524416 NJP524416 NTL524416 ODH524416 OND524416 OWZ524416 PGV524416 PQR524416 QAN524416 QKJ524416 QUF524416 REB524416 RNX524416 RXT524416 SHP524416 SRL524416 TBH524416 TLD524416 TUZ524416 UEV524416 UOR524416 UYN524416 VIJ524416 VSF524416 WCB524416 WLX524416 WVT524416 L589952 JH589952 TD589952 ACZ589952 AMV589952 AWR589952 BGN589952 BQJ589952 CAF589952 CKB589952 CTX589952 DDT589952 DNP589952 DXL589952 EHH589952 ERD589952 FAZ589952 FKV589952 FUR589952 GEN589952 GOJ589952 GYF589952 HIB589952 HRX589952 IBT589952 ILP589952 IVL589952 JFH589952 JPD589952 JYZ589952 KIV589952 KSR589952 LCN589952 LMJ589952 LWF589952 MGB589952 MPX589952 MZT589952 NJP589952 NTL589952 ODH589952 OND589952 OWZ589952 PGV589952 PQR589952 QAN589952 QKJ589952 QUF589952 REB589952 RNX589952 RXT589952 SHP589952 SRL589952 TBH589952 TLD589952 TUZ589952 UEV589952 UOR589952 UYN589952 VIJ589952 VSF589952 WCB589952 WLX589952 WVT589952 L655488 JH655488 TD655488 ACZ655488 AMV655488 AWR655488 BGN655488 BQJ655488 CAF655488 CKB655488 CTX655488 DDT655488 DNP655488 DXL655488 EHH655488 ERD655488 FAZ655488 FKV655488 FUR655488 GEN655488 GOJ655488 GYF655488 HIB655488 HRX655488 IBT655488 ILP655488 IVL655488 JFH655488 JPD655488 JYZ655488 KIV655488 KSR655488 LCN655488 LMJ655488 LWF655488 MGB655488 MPX655488 MZT655488 NJP655488 NTL655488 ODH655488 OND655488 OWZ655488 PGV655488 PQR655488 QAN655488 QKJ655488 QUF655488 REB655488 RNX655488 RXT655488 SHP655488 SRL655488 TBH655488 TLD655488 TUZ655488 UEV655488 UOR655488 UYN655488 VIJ655488 VSF655488 WCB655488 WLX655488 WVT655488 L721024 JH721024 TD721024 ACZ721024 AMV721024 AWR721024 BGN721024 BQJ721024 CAF721024 CKB721024 CTX721024 DDT721024 DNP721024 DXL721024 EHH721024 ERD721024 FAZ721024 FKV721024 FUR721024 GEN721024 GOJ721024 GYF721024 HIB721024 HRX721024 IBT721024 ILP721024 IVL721024 JFH721024 JPD721024 JYZ721024 KIV721024 KSR721024 LCN721024 LMJ721024 LWF721024 MGB721024 MPX721024 MZT721024 NJP721024 NTL721024 ODH721024 OND721024 OWZ721024 PGV721024 PQR721024 QAN721024 QKJ721024 QUF721024 REB721024 RNX721024 RXT721024 SHP721024 SRL721024 TBH721024 TLD721024 TUZ721024 UEV721024 UOR721024 UYN721024 VIJ721024 VSF721024 WCB721024 WLX721024 WVT721024 L786560 JH786560 TD786560 ACZ786560 AMV786560 AWR786560 BGN786560 BQJ786560 CAF786560 CKB786560 CTX786560 DDT786560 DNP786560 DXL786560 EHH786560 ERD786560 FAZ786560 FKV786560 FUR786560 GEN786560 GOJ786560 GYF786560 HIB786560 HRX786560 IBT786560 ILP786560 IVL786560 JFH786560 JPD786560 JYZ786560 KIV786560 KSR786560 LCN786560 LMJ786560 LWF786560 MGB786560 MPX786560 MZT786560 NJP786560 NTL786560 ODH786560 OND786560 OWZ786560 PGV786560 PQR786560 QAN786560 QKJ786560 QUF786560 REB786560 RNX786560 RXT786560 SHP786560 SRL786560 TBH786560 TLD786560 TUZ786560 UEV786560 UOR786560 UYN786560 VIJ786560 VSF786560 WCB786560 WLX786560 WVT786560 L852096 JH852096 TD852096 ACZ852096 AMV852096 AWR852096 BGN852096 BQJ852096 CAF852096 CKB852096 CTX852096 DDT852096 DNP852096 DXL852096 EHH852096 ERD852096 FAZ852096 FKV852096 FUR852096 GEN852096 GOJ852096 GYF852096 HIB852096 HRX852096 IBT852096 ILP852096 IVL852096 JFH852096 JPD852096 JYZ852096 KIV852096 KSR852096 LCN852096 LMJ852096 LWF852096 MGB852096 MPX852096 MZT852096 NJP852096 NTL852096 ODH852096 OND852096 OWZ852096 PGV852096 PQR852096 QAN852096 QKJ852096 QUF852096 REB852096 RNX852096 RXT852096 SHP852096 SRL852096 TBH852096 TLD852096 TUZ852096 UEV852096 UOR852096 UYN852096 VIJ852096 VSF852096 WCB852096 WLX852096 WVT852096 L917632 JH917632 TD917632 ACZ917632 AMV917632 AWR917632 BGN917632 BQJ917632 CAF917632 CKB917632 CTX917632 DDT917632 DNP917632 DXL917632 EHH917632 ERD917632 FAZ917632 FKV917632 FUR917632 GEN917632 GOJ917632 GYF917632 HIB917632 HRX917632 IBT917632 ILP917632 IVL917632 JFH917632 JPD917632 JYZ917632 KIV917632 KSR917632 LCN917632 LMJ917632 LWF917632 MGB917632 MPX917632 MZT917632 NJP917632 NTL917632 ODH917632 OND917632 OWZ917632 PGV917632 PQR917632 QAN917632 QKJ917632 QUF917632 REB917632 RNX917632 RXT917632 SHP917632 SRL917632 TBH917632 TLD917632 TUZ917632 UEV917632 UOR917632 UYN917632 VIJ917632 VSF917632 WCB917632 WLX917632 WVT917632 L983168 JH983168 TD983168 ACZ983168 AMV983168 AWR983168 BGN983168 BQJ983168 CAF983168 CKB983168 CTX983168 DDT983168 DNP983168 DXL983168 EHH983168 ERD983168 FAZ983168 FKV983168 FUR983168 GEN983168 GOJ983168 GYF983168 HIB983168 HRX983168 IBT983168 ILP983168 IVL983168 JFH983168 JPD983168 JYZ983168 KIV983168 KSR983168 LCN983168 LMJ983168 LWF983168 MGB983168 MPX983168 MZT983168 NJP983168 NTL983168 ODH983168 OND983168 OWZ983168 PGV983168 PQR983168 QAN983168 QKJ983168 QUF983168 REB983168 RNX983168 RXT983168 SHP983168 SRL983168 TBH983168 TLD983168 TUZ983168 UEV983168 UOR983168 UYN983168 VIJ983168 VSF983168 WCB983168 WLX983168 WVT983168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Обельчак Олеся Олексіївна</dc:creator>
  <cp:lastModifiedBy>Обельчак Олеся Олексіївна</cp:lastModifiedBy>
  <dcterms:created xsi:type="dcterms:W3CDTF">2025-10-22T10:43:48Z</dcterms:created>
  <dcterms:modified xsi:type="dcterms:W3CDTF">2026-02-17T12:02:25Z</dcterms:modified>
</cp:coreProperties>
</file>