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.syrbu\Desktop\МІНІМАЛЬНІ СТАНДАРТИ!!!\3 кв. 2023\ЗВІТ\ФІЛІЯ\"/>
    </mc:Choice>
  </mc:AlternateContent>
  <xr:revisionPtr revIDLastSave="0" documentId="13_ncr:1_{1AD08F66-3D9C-47B1-9532-D226168D7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0" i="1" l="1"/>
  <c r="I110" i="1"/>
  <c r="J103" i="1"/>
  <c r="I103" i="1"/>
  <c r="J100" i="1"/>
  <c r="I100" i="1"/>
  <c r="J97" i="1"/>
  <c r="I97" i="1"/>
  <c r="J89" i="1"/>
  <c r="I89" i="1"/>
  <c r="J86" i="1"/>
  <c r="J115" i="1" s="1"/>
  <c r="I86" i="1"/>
  <c r="I115" i="1" s="1"/>
  <c r="L64" i="1"/>
  <c r="K64" i="1"/>
  <c r="I64" i="1"/>
  <c r="L60" i="1"/>
  <c r="K60" i="1"/>
  <c r="I60" i="1"/>
  <c r="L56" i="1"/>
  <c r="K56" i="1"/>
  <c r="I56" i="1"/>
  <c r="K55" i="1" s="1"/>
  <c r="L55" i="1"/>
  <c r="L52" i="1"/>
  <c r="K52" i="1"/>
  <c r="I52" i="1"/>
  <c r="L49" i="1"/>
  <c r="L47" i="1" s="1"/>
  <c r="K49" i="1"/>
  <c r="I49" i="1"/>
  <c r="K47" i="1" s="1"/>
  <c r="L42" i="1"/>
  <c r="K42" i="1"/>
  <c r="I42" i="1"/>
  <c r="L39" i="1"/>
  <c r="K39" i="1"/>
  <c r="I39" i="1"/>
  <c r="L36" i="1"/>
  <c r="K36" i="1"/>
  <c r="I36" i="1"/>
  <c r="I27" i="1" s="1"/>
  <c r="L27" i="1"/>
  <c r="L69" i="1" s="1"/>
  <c r="K27" i="1"/>
  <c r="I69" i="1" l="1"/>
  <c r="I47" i="1"/>
  <c r="I55" i="1"/>
</calcChain>
</file>

<file path=xl/sharedStrings.xml><?xml version="1.0" encoding="utf-8"?>
<sst xmlns="http://schemas.openxmlformats.org/spreadsheetml/2006/main" count="370" uniqueCount="299">
  <si>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</si>
  <si>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</si>
  <si>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</si>
  <si>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</si>
  <si>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</si>
  <si>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</si>
  <si>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за</t>
  </si>
  <si>
    <t>ІІІ</t>
  </si>
  <si>
    <t>квартал</t>
  </si>
  <si>
    <t>2023</t>
  </si>
  <si>
    <t>року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</si>
  <si>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</si>
  <si>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</si>
  <si>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</si>
  <si>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</si>
  <si>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</si>
  <si>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</si>
  <si>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</si>
  <si>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Криворізька філія Товариство з обмеженою відповідальністю "Газорозподільні мережі України"</t>
  </si>
  <si>
    <t>Офіційний вебсайт:</t>
  </si>
  <si>
    <t>https://krr.grmu.com.ua</t>
  </si>
  <si>
    <t>Код ЄДРПОУ:</t>
  </si>
  <si>
    <t>44952395</t>
  </si>
  <si>
    <t>Енергетичний ідентифікаційний код (EIC) учасника ринку:</t>
  </si>
  <si>
    <t>56X0100001207400</t>
  </si>
  <si>
    <t>Місцезнаходження:</t>
  </si>
  <si>
    <t>50005, Дніпропетровська область, Металургійний район, м. Кривий Ріг, проспект Металургів, 1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</si>
  <si>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</si>
  <si>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</si>
  <si>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</si>
  <si>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</si>
  <si>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</si>
  <si>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</si>
  <si>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</si>
  <si>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</si>
  <si>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</si>
  <si>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</si>
  <si>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</si>
  <si>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</si>
  <si>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</si>
  <si>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</si>
  <si>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</si>
  <si>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</si>
  <si>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</si>
  <si>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</si>
  <si>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</si>
  <si>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</si>
  <si>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</si>
  <si>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</si>
  <si>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</si>
  <si>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</si>
  <si>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</si>
  <si>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</si>
  <si>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</si>
  <si>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</si>
  <si>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</si>
  <si>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</si>
  <si>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</si>
  <si>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</si>
  <si>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</si>
  <si>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</si>
  <si>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</si>
  <si>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</si>
  <si>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</si>
  <si>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</si>
  <si>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</si>
  <si>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</si>
  <si>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(п. 2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</si>
  <si>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</si>
  <si>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</si>
  <si>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</si>
  <si>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</si>
  <si>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>050</t>
  </si>
  <si>
    <t>S1.9.1</t>
  </si>
  <si>
    <t xml:space="preserve">        у міській місцевості </t>
  </si>
  <si>
    <t>055</t>
  </si>
  <si>
    <t>10 роб. днів (якщо договором на приєднання не встановлений більш пізній термін)</t>
  </si>
  <si>
    <t>S1.9.2</t>
  </si>
  <si>
    <t xml:space="preserve">        у сільській місцевості</t>
  </si>
  <si>
    <t>060</t>
  </si>
  <si>
    <t>15 роб. днів (якщо договором на приєднання не встановлений більш пізній термін)</t>
  </si>
  <si>
    <t>S1.10</t>
  </si>
  <si>
    <t xml:space="preserve">    пуск газу в газові мережі внутрішнього газопостачання, у тому числі (п. 9 гл. 2 розділу V*):</t>
  </si>
  <si>
    <t>065</t>
  </si>
  <si>
    <t>S1.10.1</t>
  </si>
  <si>
    <t>070</t>
  </si>
  <si>
    <t>5 роб. днів</t>
  </si>
  <si>
    <t>S1.10.2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</si>
  <si>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</si>
  <si>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</si>
  <si>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</si>
  <si>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</si>
  <si>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</si>
  <si>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</si>
  <si>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</si>
  <si>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</si>
  <si>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</si>
  <si>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</si>
  <si>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</si>
  <si>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</si>
  <si>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</si>
  <si>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</si>
  <si>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</si>
  <si>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</si>
  <si>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</si>
  <si>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</si>
  <si>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</si>
  <si>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</si>
  <si>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</si>
  <si>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</si>
  <si>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</si>
  <si>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</si>
  <si>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</si>
  <si>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</si>
  <si>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</si>
  <si>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</si>
  <si>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</si>
  <si>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</si>
  <si>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</si>
  <si>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</si>
  <si>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</si>
  <si>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</si>
  <si>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</si>
  <si>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</si>
  <si>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</si>
  <si>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</si>
  <si>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</si>
  <si>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</si>
  <si>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</si>
  <si>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</si>
  <si>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</si>
  <si>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</si>
  <si>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</si>
  <si>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</si>
  <si>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</si>
  <si>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</si>
  <si>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</si>
  <si>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</si>
  <si>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</si>
  <si>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</si>
  <si>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</si>
  <si>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</si>
  <si>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</si>
  <si>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</si>
  <si>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</si>
  <si>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</si>
  <si>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</si>
  <si>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</si>
  <si>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</si>
  <si>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</si>
  <si>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</si>
  <si>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</si>
  <si>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</si>
  <si>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</si>
  <si>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</si>
  <si>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</si>
  <si>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</si>
  <si>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</si>
  <si>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</si>
  <si>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</si>
  <si>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</si>
  <si>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</si>
  <si>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</si>
  <si>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</si>
  <si>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</si>
  <si>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</si>
  <si>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</si>
  <si>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</si>
  <si>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</si>
  <si>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</si>
  <si>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</si>
  <si>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</si>
  <si>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</si>
  <si>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</si>
  <si>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</si>
  <si>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</si>
  <si>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</si>
  <si>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</si>
  <si>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</si>
  <si>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</si>
  <si>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</si>
  <si>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</si>
  <si>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</si>
  <si>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</si>
  <si>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</si>
  <si>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</si>
  <si>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</si>
  <si>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</si>
  <si>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</si>
  <si>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</si>
  <si>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</si>
  <si>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</si>
  <si>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</si>
  <si>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</si>
  <si>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</si>
  <si>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</si>
  <si>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</si>
  <si>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</si>
  <si>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</si>
  <si>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</si>
  <si>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</si>
  <si>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</si>
  <si>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>Надання послуги з приєднання до газорозподільної системи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</si>
  <si>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</si>
  <si>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</si>
  <si>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</si>
  <si>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</si>
  <si>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9 абз. 2</t>
  </si>
  <si>
    <t>у міській місцевості</t>
  </si>
  <si>
    <t>265</t>
  </si>
  <si>
    <t>Пп. 9 абз. 3</t>
  </si>
  <si>
    <t>у сільській місцевості</t>
  </si>
  <si>
    <t>270</t>
  </si>
  <si>
    <t>Пп. 10</t>
  </si>
  <si>
    <t>Пуск газу в газові мережі внутрішнього газопостачання</t>
  </si>
  <si>
    <t>275</t>
  </si>
  <si>
    <t>Пп. 10 абз. 2</t>
  </si>
  <si>
    <t>280</t>
  </si>
  <si>
    <t>Пп. 10 абз. 3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</si>
  <si>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</si>
  <si>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</si>
  <si>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</si>
  <si>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</si>
  <si>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</si>
  <si>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</si>
  <si>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</si>
  <si>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</si>
  <si>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</si>
  <si>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</si>
  <si>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</si>
  <si>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</si>
  <si>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</si>
  <si>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</si>
  <si>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</si>
  <si>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</si>
  <si>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</si>
  <si>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</si>
  <si>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</si>
  <si>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</si>
  <si>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</si>
  <si>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</si>
  <si>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</si>
  <si>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</si>
  <si>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</si>
  <si>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</si>
  <si>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</si>
  <si>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</si>
  <si>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</si>
  <si>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</si>
  <si>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</si>
  <si>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</si>
  <si>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</si>
  <si>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</si>
  <si>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</si>
  <si>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</si>
  <si>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</si>
  <si>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</si>
  <si>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</si>
  <si>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</si>
  <si>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</si>
  <si>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</si>
  <si>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</si>
  <si>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</si>
  <si>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</si>
  <si>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</si>
  <si>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</si>
  <si>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</si>
  <si>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</si>
  <si>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</si>
  <si>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</si>
  <si>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</si>
  <si>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</si>
  <si>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</si>
  <si>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</si>
  <si>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</si>
  <si>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</si>
  <si>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</si>
  <si>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</si>
  <si>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</si>
  <si>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</si>
  <si>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</si>
  <si>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</si>
  <si>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</si>
  <si>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</si>
  <si>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</si>
  <si>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</si>
  <si>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</si>
  <si>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</si>
  <si>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</si>
  <si>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</si>
  <si>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</si>
  <si>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Стегній Богдан Станіславович</t>
  </si>
  <si>
    <t>(П. І. Б.)</t>
  </si>
  <si>
    <t>Виконавець</t>
  </si>
  <si>
    <t>Сирбу Анастасія Володимирівна</t>
  </si>
  <si>
    <t>Телефон:</t>
  </si>
  <si>
    <t>Факс:</t>
  </si>
  <si>
    <t>Електронна пошта:</t>
  </si>
  <si>
    <t>a.syrbu@grmu.com.ua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</si>
</sst>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49" fontId="3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top" wrapText="1"/>
    </xf>
    <xf numFmtId="0" fontId="0" fillId="2" borderId="13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top" wrapText="1"/>
    </xf>
    <xf numFmtId="1" fontId="5" fillId="0" borderId="1" xfId="1" applyNumberFormat="1" applyFont="1" applyBorder="1" applyAlignment="1" applyProtection="1">
      <alignment horizontal="center" vertical="center"/>
    </xf>
    <xf numFmtId="43" fontId="5" fillId="0" borderId="1" xfId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5" fillId="0" borderId="22" xfId="0" applyFont="1" applyBorder="1" applyAlignment="1">
      <alignment horizontal="center" vertical="center"/>
    </xf>
    <xf numFmtId="0" fontId="14" fillId="0" borderId="22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5" fillId="3" borderId="8" xfId="0" applyFont="1" applyFill="1" applyBorder="1" applyProtection="1">
      <protection locked="0"/>
    </xf>
    <xf numFmtId="0" fontId="11" fillId="0" borderId="8" xfId="0" applyFont="1" applyBorder="1"/>
    <xf numFmtId="0" fontId="11" fillId="0" borderId="8" xfId="0" applyFont="1" applyBorder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/>
    <xf numFmtId="0" fontId="13" fillId="3" borderId="8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5" fillId="4" borderId="16" xfId="0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justify" vertical="center" wrapText="1"/>
    </xf>
    <xf numFmtId="0" fontId="0" fillId="4" borderId="18" xfId="0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4" borderId="16" xfId="0" applyFont="1" applyFill="1" applyBorder="1" applyAlignment="1">
      <alignment horizontal="justify" vertical="top" wrapText="1"/>
    </xf>
    <xf numFmtId="0" fontId="0" fillId="4" borderId="10" xfId="0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5" fillId="4" borderId="20" xfId="0" applyFont="1" applyFill="1" applyBorder="1" applyAlignment="1">
      <alignment horizontal="justify" vertical="top" wrapText="1"/>
    </xf>
    <xf numFmtId="0" fontId="0" fillId="4" borderId="18" xfId="0" applyFill="1" applyBorder="1" applyAlignment="1">
      <alignment horizontal="justify" vertical="top" wrapText="1"/>
    </xf>
    <xf numFmtId="0" fontId="5" fillId="4" borderId="23" xfId="0" applyFont="1" applyFill="1" applyBorder="1" applyAlignment="1">
      <alignment horizontal="justify" vertical="top" wrapText="1"/>
    </xf>
    <xf numFmtId="0" fontId="0" fillId="4" borderId="8" xfId="0" applyFill="1" applyBorder="1" applyAlignment="1">
      <alignment horizontal="justify" vertical="top" wrapText="1"/>
    </xf>
    <xf numFmtId="0" fontId="0" fillId="4" borderId="24" xfId="0" applyFill="1" applyBorder="1" applyAlignment="1">
      <alignment horizontal="justify" vertical="top" wrapText="1"/>
    </xf>
    <xf numFmtId="0" fontId="5" fillId="4" borderId="10" xfId="0" applyFont="1" applyFill="1" applyBorder="1" applyAlignment="1">
      <alignment horizontal="justify" vertical="top" wrapText="1"/>
    </xf>
    <xf numFmtId="0" fontId="5" fillId="4" borderId="18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5" fillId="4" borderId="21" xfId="0" applyFont="1" applyFill="1" applyBorder="1" applyAlignment="1">
      <alignment horizontal="justify" vertical="top" wrapText="1"/>
    </xf>
    <xf numFmtId="0" fontId="0" fillId="4" borderId="22" xfId="0" applyFill="1" applyBorder="1" applyAlignment="1">
      <alignment horizontal="justify" vertical="top" wrapText="1"/>
    </xf>
    <xf numFmtId="0" fontId="5" fillId="4" borderId="3" xfId="0" applyFont="1" applyFill="1" applyBorder="1" applyAlignment="1">
      <alignment horizontal="justify" vertical="top" wrapText="1"/>
    </xf>
    <xf numFmtId="0" fontId="0" fillId="4" borderId="3" xfId="0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11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tabSelected="1" workbookViewId="0">
      <selection activeCell="B56" sqref="B56:G56"/>
    </sheetView>
  </sheetViews>
  <sheetFormatPr defaultRowHeight="15" x14ac:dyDescent="0.25"/>
  <cols>
    <col min="6" max="6" width="12.7109375" customWidth="1"/>
    <col min="7" max="7" width="18.5703125" customWidth="1"/>
    <col min="10" max="10" width="14.42578125" customWidth="1"/>
    <col min="13" max="13" width="38.5703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42" t="s">
        <v>0</v>
      </c>
      <c r="K1" s="142"/>
      <c r="L1" s="142"/>
      <c r="M1" s="142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43" t="s">
        <v>1</v>
      </c>
      <c r="K2" s="143"/>
      <c r="L2" s="143"/>
      <c r="M2" s="143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44" t="s">
        <v>2</v>
      </c>
      <c r="K3" s="144"/>
      <c r="L3" s="144"/>
      <c r="M3" s="144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83" t="s">
        <v>3</v>
      </c>
      <c r="K4" s="83"/>
      <c r="L4" s="83"/>
      <c r="M4" s="83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2"/>
      <c r="L5" s="2"/>
      <c r="M5" s="2"/>
    </row>
    <row r="6" spans="1:13" ht="20.25" x14ac:dyDescent="0.3">
      <c r="A6" s="145" t="s">
        <v>4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ht="20.25" x14ac:dyDescent="0.3">
      <c r="A7" s="146" t="s">
        <v>5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8" spans="1:13" ht="20.25" x14ac:dyDescent="0.3">
      <c r="B8" s="4"/>
      <c r="C8" s="5"/>
      <c r="E8" s="6" t="s">
        <v>6</v>
      </c>
      <c r="F8" s="7" t="s">
        <v>7</v>
      </c>
      <c r="G8" s="8" t="s">
        <v>8</v>
      </c>
      <c r="H8" s="9" t="s">
        <v>9</v>
      </c>
      <c r="I8" s="10" t="s">
        <v>10</v>
      </c>
      <c r="J8" s="11"/>
      <c r="K8" s="12"/>
      <c r="L8" s="12"/>
      <c r="M8" s="3"/>
    </row>
    <row r="9" spans="1:13" ht="15.75" x14ac:dyDescent="0.25">
      <c r="B9" s="13"/>
      <c r="C9" s="14"/>
      <c r="D9" s="15"/>
      <c r="E9" s="15"/>
      <c r="F9" s="16"/>
      <c r="G9" s="17"/>
      <c r="H9" s="18"/>
      <c r="I9" s="18"/>
      <c r="J9" s="18"/>
      <c r="K9" s="18"/>
      <c r="L9" s="18"/>
      <c r="M9" s="18"/>
    </row>
    <row r="10" spans="1:13" ht="15.75" x14ac:dyDescent="0.25">
      <c r="A10" s="134" t="s">
        <v>11</v>
      </c>
      <c r="B10" s="134"/>
      <c r="C10" s="134"/>
      <c r="D10" s="134"/>
      <c r="E10" s="134"/>
      <c r="F10" s="134"/>
      <c r="G10" s="134"/>
      <c r="H10" s="134"/>
      <c r="I10" s="134"/>
      <c r="J10" s="135" t="s">
        <v>12</v>
      </c>
      <c r="K10" s="135"/>
      <c r="L10" s="135"/>
      <c r="M10" s="135"/>
    </row>
    <row r="11" spans="1:13" ht="15.75" x14ac:dyDescent="0.25">
      <c r="A11" s="136" t="s">
        <v>13</v>
      </c>
      <c r="B11" s="136"/>
      <c r="C11" s="136"/>
      <c r="D11" s="136"/>
      <c r="E11" s="136"/>
      <c r="F11" s="136"/>
      <c r="G11" s="136"/>
      <c r="H11" s="136"/>
      <c r="I11" s="136"/>
      <c r="J11" s="137" t="s">
        <v>14</v>
      </c>
      <c r="K11" s="137"/>
      <c r="L11" s="137"/>
      <c r="M11" s="137"/>
    </row>
    <row r="12" spans="1:13" x14ac:dyDescent="0.25">
      <c r="A12" s="138" t="s">
        <v>15</v>
      </c>
      <c r="B12" s="138"/>
      <c r="C12" s="138"/>
      <c r="D12" s="138"/>
      <c r="E12" s="138"/>
      <c r="F12" s="138"/>
      <c r="G12" s="138"/>
      <c r="H12" s="138"/>
      <c r="I12" s="138"/>
      <c r="J12" s="137"/>
      <c r="K12" s="137"/>
      <c r="L12" s="137"/>
      <c r="M12" s="137"/>
    </row>
    <row r="13" spans="1:13" x14ac:dyDescent="0.25">
      <c r="A13" s="139"/>
      <c r="B13" s="139"/>
      <c r="C13" s="139"/>
      <c r="D13" s="139"/>
      <c r="E13" s="139"/>
      <c r="F13" s="139"/>
      <c r="G13" s="139"/>
      <c r="H13" s="139"/>
      <c r="I13" s="139"/>
      <c r="J13" s="137"/>
      <c r="K13" s="137"/>
      <c r="L13" s="137"/>
      <c r="M13" s="137"/>
    </row>
    <row r="14" spans="1:13" ht="16.5" thickBot="1" x14ac:dyDescent="0.3">
      <c r="B14" s="4"/>
      <c r="C14" s="14"/>
      <c r="D14" s="19"/>
      <c r="E14" s="20"/>
      <c r="F14" s="19"/>
      <c r="G14" s="18"/>
      <c r="H14" s="18"/>
      <c r="I14" s="18"/>
      <c r="J14" s="18"/>
      <c r="K14" s="18"/>
    </row>
    <row r="15" spans="1:13" ht="15.75" x14ac:dyDescent="0.25">
      <c r="A15" s="140" t="s">
        <v>16</v>
      </c>
      <c r="B15" s="141"/>
      <c r="C15" s="141"/>
      <c r="D15" s="141"/>
      <c r="E15" s="21"/>
      <c r="F15" s="22"/>
      <c r="G15" s="22"/>
      <c r="H15" s="22"/>
      <c r="I15" s="22"/>
      <c r="J15" s="22"/>
      <c r="K15" s="23"/>
      <c r="L15" s="23"/>
      <c r="M15" s="24"/>
    </row>
    <row r="16" spans="1:13" ht="15.75" x14ac:dyDescent="0.25">
      <c r="A16" s="126" t="s">
        <v>17</v>
      </c>
      <c r="B16" s="127"/>
      <c r="C16" s="127"/>
      <c r="D16" s="127"/>
      <c r="E16" s="132" t="s">
        <v>18</v>
      </c>
      <c r="F16" s="132"/>
      <c r="G16" s="132"/>
      <c r="H16" s="132"/>
      <c r="I16" s="132"/>
      <c r="J16" s="132"/>
      <c r="K16" s="132"/>
      <c r="L16" s="132"/>
      <c r="M16" s="133"/>
    </row>
    <row r="17" spans="1:13" ht="15.75" x14ac:dyDescent="0.25">
      <c r="A17" s="122" t="s">
        <v>19</v>
      </c>
      <c r="B17" s="123"/>
      <c r="C17" s="123"/>
      <c r="D17" s="123"/>
      <c r="E17" s="128" t="s">
        <v>20</v>
      </c>
      <c r="F17" s="128"/>
      <c r="G17" s="128"/>
      <c r="H17" s="128"/>
      <c r="I17" s="128"/>
      <c r="J17" s="128"/>
      <c r="K17" s="128"/>
      <c r="L17" s="128"/>
      <c r="M17" s="129"/>
    </row>
    <row r="18" spans="1:13" ht="15.75" x14ac:dyDescent="0.25">
      <c r="A18" s="122" t="s">
        <v>21</v>
      </c>
      <c r="B18" s="123"/>
      <c r="C18" s="123"/>
      <c r="D18" s="123"/>
      <c r="E18" s="128" t="s">
        <v>22</v>
      </c>
      <c r="F18" s="128"/>
      <c r="G18" s="128"/>
      <c r="H18" s="128"/>
      <c r="I18" s="128"/>
      <c r="J18" s="128"/>
      <c r="K18" s="128"/>
      <c r="L18" s="128"/>
      <c r="M18" s="129"/>
    </row>
    <row r="19" spans="1:13" ht="15.75" x14ac:dyDescent="0.25">
      <c r="A19" s="122" t="s">
        <v>23</v>
      </c>
      <c r="B19" s="123"/>
      <c r="C19" s="123"/>
      <c r="D19" s="123"/>
      <c r="E19" s="124" t="s">
        <v>24</v>
      </c>
      <c r="F19" s="124"/>
      <c r="G19" s="124"/>
      <c r="H19" s="124"/>
      <c r="I19" s="124"/>
      <c r="J19" s="124"/>
      <c r="K19" s="124"/>
      <c r="L19" s="124"/>
      <c r="M19" s="125"/>
    </row>
    <row r="20" spans="1:13" ht="15.75" x14ac:dyDescent="0.25">
      <c r="A20" s="126" t="s">
        <v>25</v>
      </c>
      <c r="B20" s="127"/>
      <c r="C20" s="127"/>
      <c r="D20" s="127"/>
      <c r="E20" s="128" t="s">
        <v>26</v>
      </c>
      <c r="F20" s="128"/>
      <c r="G20" s="128"/>
      <c r="H20" s="128"/>
      <c r="I20" s="128"/>
      <c r="J20" s="128"/>
      <c r="K20" s="128"/>
      <c r="L20" s="128"/>
      <c r="M20" s="129"/>
    </row>
    <row r="21" spans="1:13" ht="28.5" customHeight="1" thickBot="1" x14ac:dyDescent="0.3">
      <c r="A21" s="25"/>
      <c r="B21" s="26"/>
      <c r="C21" s="27"/>
      <c r="D21" s="27"/>
      <c r="E21" s="130" t="s">
        <v>27</v>
      </c>
      <c r="F21" s="130"/>
      <c r="G21" s="130"/>
      <c r="H21" s="130"/>
      <c r="I21" s="130"/>
      <c r="J21" s="130"/>
      <c r="K21" s="130"/>
      <c r="L21" s="130"/>
      <c r="M21" s="131"/>
    </row>
    <row r="22" spans="1:13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5.75" x14ac:dyDescent="0.25">
      <c r="A23" s="93" t="s">
        <v>28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x14ac:dyDescent="0.25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</row>
    <row r="25" spans="1:13" ht="180" x14ac:dyDescent="0.25">
      <c r="A25" s="28" t="s">
        <v>29</v>
      </c>
      <c r="B25" s="88" t="s">
        <v>30</v>
      </c>
      <c r="C25" s="119"/>
      <c r="D25" s="119"/>
      <c r="E25" s="119"/>
      <c r="F25" s="119"/>
      <c r="G25" s="119"/>
      <c r="H25" s="28" t="s">
        <v>31</v>
      </c>
      <c r="I25" s="28" t="s">
        <v>32</v>
      </c>
      <c r="J25" s="28" t="s">
        <v>33</v>
      </c>
      <c r="K25" s="28" t="s">
        <v>34</v>
      </c>
      <c r="L25" s="28" t="s">
        <v>35</v>
      </c>
      <c r="M25" s="28" t="s">
        <v>36</v>
      </c>
    </row>
    <row r="26" spans="1:13" x14ac:dyDescent="0.25">
      <c r="A26" s="28" t="s">
        <v>37</v>
      </c>
      <c r="B26" s="120" t="s">
        <v>38</v>
      </c>
      <c r="C26" s="121"/>
      <c r="D26" s="121"/>
      <c r="E26" s="121"/>
      <c r="F26" s="121"/>
      <c r="G26" s="121"/>
      <c r="H26" s="28" t="s">
        <v>39</v>
      </c>
      <c r="I26" s="28">
        <v>1</v>
      </c>
      <c r="J26" s="28">
        <v>2</v>
      </c>
      <c r="K26" s="28">
        <v>3</v>
      </c>
      <c r="L26" s="28">
        <v>4</v>
      </c>
      <c r="M26" s="28">
        <v>5</v>
      </c>
    </row>
    <row r="27" spans="1:13" ht="41.25" customHeight="1" x14ac:dyDescent="0.25">
      <c r="A27" s="31" t="s">
        <v>40</v>
      </c>
      <c r="B27" s="87" t="s">
        <v>41</v>
      </c>
      <c r="C27" s="87"/>
      <c r="D27" s="87"/>
      <c r="E27" s="87"/>
      <c r="F27" s="87"/>
      <c r="G27" s="89"/>
      <c r="H27" s="32" t="s">
        <v>42</v>
      </c>
      <c r="I27" s="33">
        <f>SUM(I28:I36,I39)</f>
        <v>13</v>
      </c>
      <c r="J27" s="34"/>
      <c r="K27" s="35">
        <f>IF(SUM(I28:I36,I39)=0,0,(SUMPRODUCT(K28:K36,I28:I36)+K39*I39)/SUM(I28:I36,I39))</f>
        <v>6.384615384615385</v>
      </c>
      <c r="L27" s="36">
        <f>SUM(L28:L36,L39)</f>
        <v>0</v>
      </c>
      <c r="M27" s="37">
        <v>0</v>
      </c>
    </row>
    <row r="28" spans="1:13" ht="64.5" customHeight="1" x14ac:dyDescent="0.25">
      <c r="A28" s="31" t="s">
        <v>43</v>
      </c>
      <c r="B28" s="114" t="s">
        <v>44</v>
      </c>
      <c r="C28" s="115"/>
      <c r="D28" s="115"/>
      <c r="E28" s="115"/>
      <c r="F28" s="115"/>
      <c r="G28" s="115"/>
      <c r="H28" s="32" t="s">
        <v>45</v>
      </c>
      <c r="I28" s="38">
        <v>1</v>
      </c>
      <c r="J28" s="39" t="s">
        <v>46</v>
      </c>
      <c r="K28" s="40">
        <v>2</v>
      </c>
      <c r="L28" s="39"/>
      <c r="M28" s="37">
        <v>0</v>
      </c>
    </row>
    <row r="29" spans="1:13" ht="76.5" customHeight="1" x14ac:dyDescent="0.25">
      <c r="A29" s="31" t="s">
        <v>47</v>
      </c>
      <c r="B29" s="114" t="s">
        <v>48</v>
      </c>
      <c r="C29" s="115"/>
      <c r="D29" s="115"/>
      <c r="E29" s="115"/>
      <c r="F29" s="115"/>
      <c r="G29" s="115"/>
      <c r="H29" s="32" t="s">
        <v>49</v>
      </c>
      <c r="I29" s="38"/>
      <c r="J29" s="39" t="s">
        <v>46</v>
      </c>
      <c r="K29" s="40"/>
      <c r="L29" s="39"/>
      <c r="M29" s="37">
        <v>0</v>
      </c>
    </row>
    <row r="30" spans="1:13" ht="42" customHeight="1" x14ac:dyDescent="0.25">
      <c r="A30" s="31" t="s">
        <v>50</v>
      </c>
      <c r="B30" s="114" t="s">
        <v>51</v>
      </c>
      <c r="C30" s="115"/>
      <c r="D30" s="115"/>
      <c r="E30" s="115"/>
      <c r="F30" s="115"/>
      <c r="G30" s="115"/>
      <c r="H30" s="32" t="s">
        <v>52</v>
      </c>
      <c r="I30" s="38"/>
      <c r="J30" s="39" t="s">
        <v>46</v>
      </c>
      <c r="K30" s="40"/>
      <c r="L30" s="39"/>
      <c r="M30" s="37">
        <v>0</v>
      </c>
    </row>
    <row r="31" spans="1:13" ht="63" customHeight="1" x14ac:dyDescent="0.25">
      <c r="A31" s="31" t="s">
        <v>53</v>
      </c>
      <c r="B31" s="114" t="s">
        <v>54</v>
      </c>
      <c r="C31" s="115"/>
      <c r="D31" s="115"/>
      <c r="E31" s="115"/>
      <c r="F31" s="115"/>
      <c r="G31" s="115"/>
      <c r="H31" s="32" t="s">
        <v>55</v>
      </c>
      <c r="I31" s="38">
        <v>12</v>
      </c>
      <c r="J31" s="39" t="s">
        <v>46</v>
      </c>
      <c r="K31" s="40">
        <v>6.75</v>
      </c>
      <c r="L31" s="39"/>
      <c r="M31" s="37">
        <v>0</v>
      </c>
    </row>
    <row r="32" spans="1:13" ht="62.25" customHeight="1" x14ac:dyDescent="0.25">
      <c r="A32" s="31" t="s">
        <v>56</v>
      </c>
      <c r="B32" s="94" t="s">
        <v>57</v>
      </c>
      <c r="C32" s="95"/>
      <c r="D32" s="95"/>
      <c r="E32" s="95"/>
      <c r="F32" s="95"/>
      <c r="G32" s="96"/>
      <c r="H32" s="32" t="s">
        <v>58</v>
      </c>
      <c r="I32" s="38"/>
      <c r="J32" s="41" t="s">
        <v>59</v>
      </c>
      <c r="K32" s="40"/>
      <c r="L32" s="39"/>
      <c r="M32" s="37">
        <v>0</v>
      </c>
    </row>
    <row r="33" spans="1:13" ht="83.25" customHeight="1" x14ac:dyDescent="0.25">
      <c r="A33" s="31" t="s">
        <v>60</v>
      </c>
      <c r="B33" s="116" t="s">
        <v>61</v>
      </c>
      <c r="C33" s="117"/>
      <c r="D33" s="117"/>
      <c r="E33" s="117"/>
      <c r="F33" s="117"/>
      <c r="G33" s="117"/>
      <c r="H33" s="32" t="s">
        <v>62</v>
      </c>
      <c r="I33" s="38"/>
      <c r="J33" s="39" t="s">
        <v>46</v>
      </c>
      <c r="K33" s="40"/>
      <c r="L33" s="39"/>
      <c r="M33" s="37">
        <v>0</v>
      </c>
    </row>
    <row r="34" spans="1:13" ht="60" customHeight="1" x14ac:dyDescent="0.25">
      <c r="A34" s="31" t="s">
        <v>63</v>
      </c>
      <c r="B34" s="116" t="s">
        <v>64</v>
      </c>
      <c r="C34" s="117"/>
      <c r="D34" s="117"/>
      <c r="E34" s="117"/>
      <c r="F34" s="117"/>
      <c r="G34" s="117"/>
      <c r="H34" s="32" t="s">
        <v>65</v>
      </c>
      <c r="I34" s="38"/>
      <c r="J34" s="39" t="s">
        <v>59</v>
      </c>
      <c r="K34" s="40"/>
      <c r="L34" s="39"/>
      <c r="M34" s="37">
        <v>0</v>
      </c>
    </row>
    <row r="35" spans="1:13" ht="94.5" x14ac:dyDescent="0.25">
      <c r="A35" s="31" t="s">
        <v>66</v>
      </c>
      <c r="B35" s="94" t="s">
        <v>67</v>
      </c>
      <c r="C35" s="95"/>
      <c r="D35" s="95"/>
      <c r="E35" s="95"/>
      <c r="F35" s="95"/>
      <c r="G35" s="96"/>
      <c r="H35" s="32" t="s">
        <v>68</v>
      </c>
      <c r="I35" s="38"/>
      <c r="J35" s="42" t="s">
        <v>69</v>
      </c>
      <c r="K35" s="40"/>
      <c r="L35" s="39"/>
      <c r="M35" s="37">
        <v>0</v>
      </c>
    </row>
    <row r="36" spans="1:13" ht="58.5" customHeight="1" x14ac:dyDescent="0.25">
      <c r="A36" s="31" t="s">
        <v>70</v>
      </c>
      <c r="B36" s="114" t="s">
        <v>71</v>
      </c>
      <c r="C36" s="115"/>
      <c r="D36" s="115"/>
      <c r="E36" s="115"/>
      <c r="F36" s="115"/>
      <c r="G36" s="115"/>
      <c r="H36" s="32" t="s">
        <v>72</v>
      </c>
      <c r="I36" s="33">
        <f>SUM(I37:I38)</f>
        <v>0</v>
      </c>
      <c r="J36" s="34"/>
      <c r="K36" s="35">
        <f>IF(SUM(I37:I38)=0,0,SUMPRODUCT(K37:K38,I37:I38)/SUM(I37:I38))</f>
        <v>0</v>
      </c>
      <c r="L36" s="36">
        <f>SUM(L37:L38)</f>
        <v>0</v>
      </c>
      <c r="M36" s="37">
        <v>0</v>
      </c>
    </row>
    <row r="37" spans="1:13" ht="126" x14ac:dyDescent="0.25">
      <c r="A37" s="31" t="s">
        <v>73</v>
      </c>
      <c r="B37" s="99" t="s">
        <v>74</v>
      </c>
      <c r="C37" s="108"/>
      <c r="D37" s="108"/>
      <c r="E37" s="108"/>
      <c r="F37" s="108"/>
      <c r="G37" s="109"/>
      <c r="H37" s="32" t="s">
        <v>75</v>
      </c>
      <c r="I37" s="38"/>
      <c r="J37" s="39" t="s">
        <v>76</v>
      </c>
      <c r="K37" s="40"/>
      <c r="L37" s="39"/>
      <c r="M37" s="37">
        <v>0</v>
      </c>
    </row>
    <row r="38" spans="1:13" ht="126" x14ac:dyDescent="0.25">
      <c r="A38" s="31" t="s">
        <v>77</v>
      </c>
      <c r="B38" s="99" t="s">
        <v>78</v>
      </c>
      <c r="C38" s="108"/>
      <c r="D38" s="108"/>
      <c r="E38" s="108"/>
      <c r="F38" s="108"/>
      <c r="G38" s="109"/>
      <c r="H38" s="32" t="s">
        <v>79</v>
      </c>
      <c r="I38" s="38"/>
      <c r="J38" s="39" t="s">
        <v>80</v>
      </c>
      <c r="K38" s="40"/>
      <c r="L38" s="39"/>
      <c r="M38" s="37">
        <v>0</v>
      </c>
    </row>
    <row r="39" spans="1:13" ht="60" customHeight="1" x14ac:dyDescent="0.25">
      <c r="A39" s="31" t="s">
        <v>81</v>
      </c>
      <c r="B39" s="99" t="s">
        <v>82</v>
      </c>
      <c r="C39" s="108"/>
      <c r="D39" s="108"/>
      <c r="E39" s="108"/>
      <c r="F39" s="108"/>
      <c r="G39" s="109"/>
      <c r="H39" s="32" t="s">
        <v>83</v>
      </c>
      <c r="I39" s="33">
        <f>SUM(I40:I41)</f>
        <v>0</v>
      </c>
      <c r="J39" s="34"/>
      <c r="K39" s="35">
        <f>IF(SUM(I40:I41)=0,0,SUMPRODUCT(K40:K41,I40:I41)/SUM(I40:I41))</f>
        <v>0</v>
      </c>
      <c r="L39" s="36">
        <f>SUM(L40:L41)</f>
        <v>0</v>
      </c>
      <c r="M39" s="37">
        <v>0</v>
      </c>
    </row>
    <row r="40" spans="1:13" ht="60" customHeight="1" x14ac:dyDescent="0.25">
      <c r="A40" s="31" t="s">
        <v>84</v>
      </c>
      <c r="B40" s="99" t="s">
        <v>74</v>
      </c>
      <c r="C40" s="108"/>
      <c r="D40" s="108"/>
      <c r="E40" s="108"/>
      <c r="F40" s="108"/>
      <c r="G40" s="109"/>
      <c r="H40" s="32" t="s">
        <v>85</v>
      </c>
      <c r="I40" s="38"/>
      <c r="J40" s="41" t="s">
        <v>86</v>
      </c>
      <c r="K40" s="40"/>
      <c r="L40" s="39"/>
      <c r="M40" s="37">
        <v>0</v>
      </c>
    </row>
    <row r="41" spans="1:13" ht="60" customHeight="1" x14ac:dyDescent="0.25">
      <c r="A41" s="31" t="s">
        <v>87</v>
      </c>
      <c r="B41" s="101" t="s">
        <v>78</v>
      </c>
      <c r="C41" s="102"/>
      <c r="D41" s="102"/>
      <c r="E41" s="102"/>
      <c r="F41" s="102"/>
      <c r="G41" s="102"/>
      <c r="H41" s="32" t="s">
        <v>88</v>
      </c>
      <c r="I41" s="38"/>
      <c r="J41" s="41" t="s">
        <v>46</v>
      </c>
      <c r="K41" s="40"/>
      <c r="L41" s="39"/>
      <c r="M41" s="37">
        <v>0</v>
      </c>
    </row>
    <row r="42" spans="1:13" ht="60" customHeight="1" x14ac:dyDescent="0.25">
      <c r="A42" s="31" t="s">
        <v>89</v>
      </c>
      <c r="B42" s="87" t="s">
        <v>90</v>
      </c>
      <c r="C42" s="87"/>
      <c r="D42" s="87"/>
      <c r="E42" s="87"/>
      <c r="F42" s="87"/>
      <c r="G42" s="89"/>
      <c r="H42" s="32" t="s">
        <v>91</v>
      </c>
      <c r="I42" s="33">
        <f>SUM(I43:I46)</f>
        <v>2266</v>
      </c>
      <c r="J42" s="34"/>
      <c r="K42" s="35">
        <f>IF(SUM(I43:I46)=0,0,SUMPRODUCT(K43:K46,I43:I46)/SUM(I43:I46))</f>
        <v>1.7188879082082966</v>
      </c>
      <c r="L42" s="36">
        <f>SUM(L43:L46)</f>
        <v>0</v>
      </c>
      <c r="M42" s="37">
        <v>0</v>
      </c>
    </row>
    <row r="43" spans="1:13" ht="60" customHeight="1" x14ac:dyDescent="0.25">
      <c r="A43" s="31" t="s">
        <v>92</v>
      </c>
      <c r="B43" s="87" t="s">
        <v>93</v>
      </c>
      <c r="C43" s="87"/>
      <c r="D43" s="87"/>
      <c r="E43" s="87"/>
      <c r="F43" s="87"/>
      <c r="G43" s="89"/>
      <c r="H43" s="32" t="s">
        <v>94</v>
      </c>
      <c r="I43" s="38">
        <v>17</v>
      </c>
      <c r="J43" s="39" t="s">
        <v>46</v>
      </c>
      <c r="K43" s="40">
        <v>5.9411764705882355</v>
      </c>
      <c r="L43" s="39"/>
      <c r="M43" s="37">
        <v>0</v>
      </c>
    </row>
    <row r="44" spans="1:13" ht="60" customHeight="1" x14ac:dyDescent="0.25">
      <c r="A44" s="31" t="s">
        <v>95</v>
      </c>
      <c r="B44" s="87" t="s">
        <v>96</v>
      </c>
      <c r="C44" s="87"/>
      <c r="D44" s="87"/>
      <c r="E44" s="87"/>
      <c r="F44" s="87"/>
      <c r="G44" s="89"/>
      <c r="H44" s="32" t="s">
        <v>97</v>
      </c>
      <c r="I44" s="38">
        <v>351</v>
      </c>
      <c r="J44" s="39" t="s">
        <v>46</v>
      </c>
      <c r="K44" s="40">
        <v>5.3133903133903138</v>
      </c>
      <c r="L44" s="39"/>
      <c r="M44" s="37">
        <v>0</v>
      </c>
    </row>
    <row r="45" spans="1:13" ht="60" customHeight="1" x14ac:dyDescent="0.25">
      <c r="A45" s="31" t="s">
        <v>98</v>
      </c>
      <c r="B45" s="87" t="s">
        <v>99</v>
      </c>
      <c r="C45" s="87"/>
      <c r="D45" s="87"/>
      <c r="E45" s="87"/>
      <c r="F45" s="87"/>
      <c r="G45" s="89"/>
      <c r="H45" s="32" t="s">
        <v>100</v>
      </c>
      <c r="I45" s="38">
        <v>1894</v>
      </c>
      <c r="J45" s="39" t="s">
        <v>46</v>
      </c>
      <c r="K45" s="40">
        <v>1.0058078141499471</v>
      </c>
      <c r="L45" s="39"/>
      <c r="M45" s="37">
        <v>0</v>
      </c>
    </row>
    <row r="46" spans="1:13" ht="60" customHeight="1" x14ac:dyDescent="0.25">
      <c r="A46" s="31" t="s">
        <v>101</v>
      </c>
      <c r="B46" s="87" t="s">
        <v>102</v>
      </c>
      <c r="C46" s="87"/>
      <c r="D46" s="87"/>
      <c r="E46" s="87"/>
      <c r="F46" s="87"/>
      <c r="G46" s="89"/>
      <c r="H46" s="32" t="s">
        <v>103</v>
      </c>
      <c r="I46" s="38">
        <v>4</v>
      </c>
      <c r="J46" s="39" t="s">
        <v>46</v>
      </c>
      <c r="K46" s="40">
        <v>6</v>
      </c>
      <c r="L46" s="39"/>
      <c r="M46" s="37">
        <v>0</v>
      </c>
    </row>
    <row r="47" spans="1:13" ht="60" customHeight="1" x14ac:dyDescent="0.25">
      <c r="A47" s="31" t="s">
        <v>104</v>
      </c>
      <c r="B47" s="99" t="s">
        <v>105</v>
      </c>
      <c r="C47" s="100"/>
      <c r="D47" s="100"/>
      <c r="E47" s="100"/>
      <c r="F47" s="100"/>
      <c r="G47" s="100"/>
      <c r="H47" s="32" t="s">
        <v>106</v>
      </c>
      <c r="I47" s="33">
        <f>SUM(I48,I49,I52)</f>
        <v>197</v>
      </c>
      <c r="J47" s="34"/>
      <c r="K47" s="35">
        <f>IF(SUM(I48:I49,I52)=0,0,(K48*I48+K49*I49+K52*I52)/SUM(I48:I49,I52))</f>
        <v>1.1573604060913705</v>
      </c>
      <c r="L47" s="36">
        <f>SUM(L48,L49,L52)</f>
        <v>0</v>
      </c>
      <c r="M47" s="37">
        <v>0</v>
      </c>
    </row>
    <row r="48" spans="1:13" ht="63" x14ac:dyDescent="0.25">
      <c r="A48" s="31" t="s">
        <v>107</v>
      </c>
      <c r="B48" s="103" t="s">
        <v>108</v>
      </c>
      <c r="C48" s="100"/>
      <c r="D48" s="100"/>
      <c r="E48" s="100"/>
      <c r="F48" s="100"/>
      <c r="G48" s="100"/>
      <c r="H48" s="32" t="s">
        <v>109</v>
      </c>
      <c r="I48" s="38"/>
      <c r="J48" s="39" t="s">
        <v>110</v>
      </c>
      <c r="K48" s="40"/>
      <c r="L48" s="39"/>
      <c r="M48" s="37">
        <v>0</v>
      </c>
    </row>
    <row r="49" spans="1:13" ht="69" customHeight="1" x14ac:dyDescent="0.25">
      <c r="A49" s="31" t="s">
        <v>111</v>
      </c>
      <c r="B49" s="99" t="s">
        <v>112</v>
      </c>
      <c r="C49" s="100"/>
      <c r="D49" s="100"/>
      <c r="E49" s="100"/>
      <c r="F49" s="100"/>
      <c r="G49" s="100"/>
      <c r="H49" s="32" t="s">
        <v>113</v>
      </c>
      <c r="I49" s="33">
        <f>SUM(I50:I51)</f>
        <v>182</v>
      </c>
      <c r="J49" s="34"/>
      <c r="K49" s="35">
        <f>IF(SUM(I50:I51)=0,0,SUMPRODUCT(K50:K51,I50:I51)/SUM(I50:I51))</f>
        <v>1.1428571428571428</v>
      </c>
      <c r="L49" s="36">
        <f>SUM(L50:L51)</f>
        <v>0</v>
      </c>
      <c r="M49" s="37">
        <v>0</v>
      </c>
    </row>
    <row r="50" spans="1:13" ht="15.75" x14ac:dyDescent="0.25">
      <c r="A50" s="31" t="s">
        <v>114</v>
      </c>
      <c r="B50" s="99" t="s">
        <v>115</v>
      </c>
      <c r="C50" s="108"/>
      <c r="D50" s="108"/>
      <c r="E50" s="108"/>
      <c r="F50" s="108"/>
      <c r="G50" s="109"/>
      <c r="H50" s="32" t="s">
        <v>116</v>
      </c>
      <c r="I50" s="38">
        <v>154</v>
      </c>
      <c r="J50" s="39" t="s">
        <v>117</v>
      </c>
      <c r="K50" s="40">
        <v>1.0324675324675325</v>
      </c>
      <c r="L50" s="39"/>
      <c r="M50" s="37">
        <v>0</v>
      </c>
    </row>
    <row r="51" spans="1:13" ht="15.75" x14ac:dyDescent="0.25">
      <c r="A51" s="31" t="s">
        <v>118</v>
      </c>
      <c r="B51" s="101" t="s">
        <v>78</v>
      </c>
      <c r="C51" s="102"/>
      <c r="D51" s="102"/>
      <c r="E51" s="102"/>
      <c r="F51" s="102"/>
      <c r="G51" s="102"/>
      <c r="H51" s="32" t="s">
        <v>119</v>
      </c>
      <c r="I51" s="38">
        <v>28</v>
      </c>
      <c r="J51" s="39" t="s">
        <v>120</v>
      </c>
      <c r="K51" s="40">
        <v>1.75</v>
      </c>
      <c r="L51" s="39"/>
      <c r="M51" s="37">
        <v>0</v>
      </c>
    </row>
    <row r="52" spans="1:13" ht="48" customHeight="1" x14ac:dyDescent="0.25">
      <c r="A52" s="31" t="s">
        <v>121</v>
      </c>
      <c r="B52" s="112" t="s">
        <v>122</v>
      </c>
      <c r="C52" s="113"/>
      <c r="D52" s="113"/>
      <c r="E52" s="113"/>
      <c r="F52" s="113"/>
      <c r="G52" s="113"/>
      <c r="H52" s="32" t="s">
        <v>123</v>
      </c>
      <c r="I52" s="33">
        <f>SUM(I53:I54)</f>
        <v>15</v>
      </c>
      <c r="J52" s="34"/>
      <c r="K52" s="35">
        <f>IF(SUM(I53:I54)=0,0,SUMPRODUCT(K53:K54,I53:I54)/SUM(I53:I54))</f>
        <v>1.3333333333333333</v>
      </c>
      <c r="L52" s="36">
        <f>SUM(L53:L54)</f>
        <v>0</v>
      </c>
      <c r="M52" s="37">
        <v>0</v>
      </c>
    </row>
    <row r="53" spans="1:13" ht="15.75" x14ac:dyDescent="0.25">
      <c r="A53" s="31" t="s">
        <v>124</v>
      </c>
      <c r="B53" s="99" t="s">
        <v>74</v>
      </c>
      <c r="C53" s="108"/>
      <c r="D53" s="108"/>
      <c r="E53" s="108"/>
      <c r="F53" s="108"/>
      <c r="G53" s="109"/>
      <c r="H53" s="32" t="s">
        <v>125</v>
      </c>
      <c r="I53" s="43">
        <v>15</v>
      </c>
      <c r="J53" s="41" t="s">
        <v>86</v>
      </c>
      <c r="K53" s="40">
        <v>1.3333333333333333</v>
      </c>
      <c r="L53" s="44"/>
      <c r="M53" s="37">
        <v>0</v>
      </c>
    </row>
    <row r="54" spans="1:13" ht="15.75" x14ac:dyDescent="0.25">
      <c r="A54" s="31" t="s">
        <v>126</v>
      </c>
      <c r="B54" s="101" t="s">
        <v>78</v>
      </c>
      <c r="C54" s="102"/>
      <c r="D54" s="102"/>
      <c r="E54" s="102"/>
      <c r="F54" s="102"/>
      <c r="G54" s="102"/>
      <c r="H54" s="32" t="s">
        <v>127</v>
      </c>
      <c r="I54" s="45"/>
      <c r="J54" s="41" t="s">
        <v>46</v>
      </c>
      <c r="K54" s="40"/>
      <c r="L54" s="46"/>
      <c r="M54" s="37">
        <v>0</v>
      </c>
    </row>
    <row r="55" spans="1:13" ht="15.75" x14ac:dyDescent="0.25">
      <c r="A55" s="31" t="s">
        <v>128</v>
      </c>
      <c r="B55" s="103" t="s">
        <v>129</v>
      </c>
      <c r="C55" s="100"/>
      <c r="D55" s="100"/>
      <c r="E55" s="100"/>
      <c r="F55" s="100"/>
      <c r="G55" s="104"/>
      <c r="H55" s="32" t="s">
        <v>130</v>
      </c>
      <c r="I55" s="33">
        <f>SUM(I56,I59)</f>
        <v>0</v>
      </c>
      <c r="J55" s="34"/>
      <c r="K55" s="35">
        <f>IF(SUM(I56,I59)=0,0,(K56*I56+K59*I59)/SUM(I56,I59))</f>
        <v>0</v>
      </c>
      <c r="L55" s="36">
        <f>SUM(L56,L59)</f>
        <v>0</v>
      </c>
      <c r="M55" s="37">
        <v>0</v>
      </c>
    </row>
    <row r="56" spans="1:13" ht="41.25" customHeight="1" x14ac:dyDescent="0.25">
      <c r="A56" s="31" t="s">
        <v>131</v>
      </c>
      <c r="B56" s="105" t="s">
        <v>132</v>
      </c>
      <c r="C56" s="106"/>
      <c r="D56" s="106"/>
      <c r="E56" s="106"/>
      <c r="F56" s="106"/>
      <c r="G56" s="107"/>
      <c r="H56" s="32" t="s">
        <v>133</v>
      </c>
      <c r="I56" s="33">
        <f>SUM(I57:I58)</f>
        <v>0</v>
      </c>
      <c r="J56" s="34"/>
      <c r="K56" s="35">
        <f>IF(SUM(I57:I58)=0,0,SUMPRODUCT(K57:K58,I57:I58)/SUM(I57:I58))</f>
        <v>0</v>
      </c>
      <c r="L56" s="36">
        <f>SUM(L57:L58)</f>
        <v>0</v>
      </c>
      <c r="M56" s="37">
        <v>0</v>
      </c>
    </row>
    <row r="57" spans="1:13" ht="15.75" x14ac:dyDescent="0.25">
      <c r="A57" s="31" t="s">
        <v>134</v>
      </c>
      <c r="B57" s="99" t="s">
        <v>74</v>
      </c>
      <c r="C57" s="108"/>
      <c r="D57" s="108"/>
      <c r="E57" s="108"/>
      <c r="F57" s="108"/>
      <c r="G57" s="109"/>
      <c r="H57" s="32" t="s">
        <v>135</v>
      </c>
      <c r="I57" s="45"/>
      <c r="J57" s="39" t="s">
        <v>117</v>
      </c>
      <c r="K57" s="40"/>
      <c r="L57" s="47"/>
      <c r="M57" s="37">
        <v>0</v>
      </c>
    </row>
    <row r="58" spans="1:13" ht="50.1" customHeight="1" x14ac:dyDescent="0.25">
      <c r="A58" s="31" t="s">
        <v>136</v>
      </c>
      <c r="B58" s="101" t="s">
        <v>78</v>
      </c>
      <c r="C58" s="102"/>
      <c r="D58" s="102"/>
      <c r="E58" s="102"/>
      <c r="F58" s="102"/>
      <c r="G58" s="102"/>
      <c r="H58" s="32" t="s">
        <v>137</v>
      </c>
      <c r="I58" s="45"/>
      <c r="J58" s="39" t="s">
        <v>120</v>
      </c>
      <c r="K58" s="40"/>
      <c r="L58" s="46"/>
      <c r="M58" s="37">
        <v>0</v>
      </c>
    </row>
    <row r="59" spans="1:13" ht="50.1" customHeight="1" x14ac:dyDescent="0.25">
      <c r="A59" s="31" t="s">
        <v>138</v>
      </c>
      <c r="B59" s="110" t="s">
        <v>139</v>
      </c>
      <c r="C59" s="111"/>
      <c r="D59" s="111"/>
      <c r="E59" s="111"/>
      <c r="F59" s="111"/>
      <c r="G59" s="111"/>
      <c r="H59" s="32" t="s">
        <v>140</v>
      </c>
      <c r="I59" s="49"/>
      <c r="J59" s="41" t="s">
        <v>86</v>
      </c>
      <c r="K59" s="40"/>
      <c r="L59" s="47"/>
      <c r="M59" s="37">
        <v>0</v>
      </c>
    </row>
    <row r="60" spans="1:13" ht="50.1" customHeight="1" x14ac:dyDescent="0.25">
      <c r="A60" s="31" t="s">
        <v>141</v>
      </c>
      <c r="B60" s="99" t="s">
        <v>142</v>
      </c>
      <c r="C60" s="100"/>
      <c r="D60" s="100"/>
      <c r="E60" s="100"/>
      <c r="F60" s="100"/>
      <c r="G60" s="100"/>
      <c r="H60" s="32" t="s">
        <v>143</v>
      </c>
      <c r="I60" s="33">
        <f>SUM(I61:I63)</f>
        <v>1</v>
      </c>
      <c r="J60" s="34"/>
      <c r="K60" s="35">
        <f>IF(SUM(I61:I63)=0,0,SUMPRODUCT(K61:K63,I61:I63)/SUM(I61:I63))</f>
        <v>9</v>
      </c>
      <c r="L60" s="36">
        <f>SUM(L61:L63)</f>
        <v>0</v>
      </c>
      <c r="M60" s="37">
        <v>0</v>
      </c>
    </row>
    <row r="61" spans="1:13" ht="50.1" customHeight="1" x14ac:dyDescent="0.25">
      <c r="A61" s="31" t="s">
        <v>144</v>
      </c>
      <c r="B61" s="94" t="s">
        <v>145</v>
      </c>
      <c r="C61" s="95"/>
      <c r="D61" s="95"/>
      <c r="E61" s="95"/>
      <c r="F61" s="95"/>
      <c r="G61" s="96"/>
      <c r="H61" s="32" t="s">
        <v>146</v>
      </c>
      <c r="I61" s="45">
        <v>1</v>
      </c>
      <c r="J61" s="41" t="s">
        <v>147</v>
      </c>
      <c r="K61" s="50">
        <v>9</v>
      </c>
      <c r="L61" s="47"/>
      <c r="M61" s="37">
        <v>0</v>
      </c>
    </row>
    <row r="62" spans="1:13" ht="50.1" customHeight="1" x14ac:dyDescent="0.25">
      <c r="A62" s="31" t="s">
        <v>148</v>
      </c>
      <c r="B62" s="94" t="s">
        <v>149</v>
      </c>
      <c r="C62" s="95"/>
      <c r="D62" s="95"/>
      <c r="E62" s="95"/>
      <c r="F62" s="95"/>
      <c r="G62" s="96"/>
      <c r="H62" s="32" t="s">
        <v>150</v>
      </c>
      <c r="I62" s="45"/>
      <c r="J62" s="41" t="s">
        <v>46</v>
      </c>
      <c r="K62" s="50"/>
      <c r="L62" s="47"/>
      <c r="M62" s="37">
        <v>0</v>
      </c>
    </row>
    <row r="63" spans="1:13" ht="50.1" customHeight="1" x14ac:dyDescent="0.25">
      <c r="A63" s="31" t="s">
        <v>151</v>
      </c>
      <c r="B63" s="94" t="s">
        <v>152</v>
      </c>
      <c r="C63" s="95"/>
      <c r="D63" s="95"/>
      <c r="E63" s="95"/>
      <c r="F63" s="95"/>
      <c r="G63" s="96"/>
      <c r="H63" s="32" t="s">
        <v>153</v>
      </c>
      <c r="I63" s="45"/>
      <c r="J63" s="41" t="s">
        <v>46</v>
      </c>
      <c r="K63" s="50"/>
      <c r="L63" s="47"/>
      <c r="M63" s="37">
        <v>0</v>
      </c>
    </row>
    <row r="64" spans="1:13" ht="57.75" customHeight="1" x14ac:dyDescent="0.25">
      <c r="A64" s="31" t="s">
        <v>154</v>
      </c>
      <c r="B64" s="94" t="s">
        <v>155</v>
      </c>
      <c r="C64" s="95"/>
      <c r="D64" s="95"/>
      <c r="E64" s="95"/>
      <c r="F64" s="95"/>
      <c r="G64" s="96"/>
      <c r="H64" s="32" t="s">
        <v>156</v>
      </c>
      <c r="I64" s="33">
        <f>SUM(I65:I67)</f>
        <v>523</v>
      </c>
      <c r="J64" s="34"/>
      <c r="K64" s="35">
        <f>IF(SUM(I65:I67)=0,0,SUMPRODUCT(K65:K67,I65:I67)/SUM(I65:I67))</f>
        <v>11.980879541108987</v>
      </c>
      <c r="L64" s="36">
        <f>SUM(L65:L67)</f>
        <v>0</v>
      </c>
      <c r="M64" s="37">
        <v>0</v>
      </c>
    </row>
    <row r="65" spans="1:13" ht="63" customHeight="1" x14ac:dyDescent="0.25">
      <c r="A65" s="31" t="s">
        <v>157</v>
      </c>
      <c r="B65" s="94" t="s">
        <v>158</v>
      </c>
      <c r="C65" s="95"/>
      <c r="D65" s="95"/>
      <c r="E65" s="95"/>
      <c r="F65" s="95"/>
      <c r="G65" s="96"/>
      <c r="H65" s="32" t="s">
        <v>159</v>
      </c>
      <c r="I65" s="45">
        <v>519</v>
      </c>
      <c r="J65" s="39" t="s">
        <v>160</v>
      </c>
      <c r="K65" s="50">
        <v>12.032755298651253</v>
      </c>
      <c r="L65" s="46"/>
      <c r="M65" s="37">
        <v>0</v>
      </c>
    </row>
    <row r="66" spans="1:13" ht="50.1" customHeight="1" x14ac:dyDescent="0.25">
      <c r="A66" s="31" t="s">
        <v>161</v>
      </c>
      <c r="B66" s="94" t="s">
        <v>162</v>
      </c>
      <c r="C66" s="95"/>
      <c r="D66" s="95"/>
      <c r="E66" s="95"/>
      <c r="F66" s="95"/>
      <c r="G66" s="96"/>
      <c r="H66" s="32" t="s">
        <v>163</v>
      </c>
      <c r="I66" s="45">
        <v>3</v>
      </c>
      <c r="J66" s="39" t="s">
        <v>86</v>
      </c>
      <c r="K66" s="50">
        <v>3.6666666666666665</v>
      </c>
      <c r="L66" s="46"/>
      <c r="M66" s="37">
        <v>0</v>
      </c>
    </row>
    <row r="67" spans="1:13" ht="50.1" customHeight="1" x14ac:dyDescent="0.25">
      <c r="A67" s="31" t="s">
        <v>164</v>
      </c>
      <c r="B67" s="94" t="s">
        <v>165</v>
      </c>
      <c r="C67" s="95"/>
      <c r="D67" s="95"/>
      <c r="E67" s="95"/>
      <c r="F67" s="95"/>
      <c r="G67" s="96"/>
      <c r="H67" s="32" t="s">
        <v>166</v>
      </c>
      <c r="I67" s="45">
        <v>1</v>
      </c>
      <c r="J67" s="39" t="s">
        <v>59</v>
      </c>
      <c r="K67" s="50">
        <v>10</v>
      </c>
      <c r="L67" s="46"/>
      <c r="M67" s="37">
        <v>0</v>
      </c>
    </row>
    <row r="68" spans="1:13" ht="87.75" customHeight="1" x14ac:dyDescent="0.25">
      <c r="A68" s="31" t="s">
        <v>167</v>
      </c>
      <c r="B68" s="94" t="s">
        <v>168</v>
      </c>
      <c r="C68" s="95"/>
      <c r="D68" s="95"/>
      <c r="E68" s="95"/>
      <c r="F68" s="95"/>
      <c r="G68" s="96"/>
      <c r="H68" s="32" t="s">
        <v>169</v>
      </c>
      <c r="I68" s="45">
        <v>21</v>
      </c>
      <c r="J68" s="39" t="s">
        <v>170</v>
      </c>
      <c r="K68" s="50">
        <v>31</v>
      </c>
      <c r="L68" s="46"/>
      <c r="M68" s="37">
        <v>0</v>
      </c>
    </row>
    <row r="69" spans="1:13" ht="15.75" x14ac:dyDescent="0.25">
      <c r="A69" s="88" t="s">
        <v>171</v>
      </c>
      <c r="B69" s="88"/>
      <c r="C69" s="88"/>
      <c r="D69" s="88"/>
      <c r="E69" s="88"/>
      <c r="F69" s="88"/>
      <c r="G69" s="88"/>
      <c r="H69" s="32" t="s">
        <v>172</v>
      </c>
      <c r="I69" s="33">
        <f>I27+I42+I47+I55+I60+I64+I68</f>
        <v>3021</v>
      </c>
      <c r="J69" s="34"/>
      <c r="K69" s="34"/>
      <c r="L69" s="36">
        <f>L27+L42+L47+L55+L60+L64+L68</f>
        <v>0</v>
      </c>
      <c r="M69" s="37">
        <v>0</v>
      </c>
    </row>
    <row r="70" spans="1:13" ht="15.75" x14ac:dyDescent="0.25">
      <c r="A70" s="51"/>
      <c r="B70" s="51"/>
      <c r="C70" s="51"/>
      <c r="D70" s="51"/>
      <c r="E70" s="51"/>
      <c r="F70" s="51"/>
      <c r="G70" s="51"/>
      <c r="H70" s="52"/>
      <c r="I70" s="53"/>
      <c r="J70" s="54"/>
      <c r="K70" s="54"/>
      <c r="L70" s="55"/>
      <c r="M70" s="55"/>
    </row>
    <row r="71" spans="1:13" ht="15.75" x14ac:dyDescent="0.25">
      <c r="A71" s="97">
        <v>2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</row>
    <row r="72" spans="1:13" ht="15.75" x14ac:dyDescent="0.25">
      <c r="A72" s="98" t="s">
        <v>173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</row>
    <row r="73" spans="1:13" ht="15.75" x14ac:dyDescent="0.25">
      <c r="A73" s="92" t="s">
        <v>174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1:13" ht="15.75" x14ac:dyDescent="0.25">
      <c r="A74" s="56"/>
      <c r="B74" s="57"/>
      <c r="C74" s="58"/>
      <c r="D74" s="58"/>
      <c r="E74" s="58"/>
      <c r="F74" s="58"/>
      <c r="G74" s="58"/>
      <c r="H74" s="59"/>
      <c r="J74" s="60"/>
      <c r="K74" s="61"/>
      <c r="L74" s="61"/>
      <c r="M74" s="61"/>
    </row>
    <row r="75" spans="1:13" ht="15.75" x14ac:dyDescent="0.25">
      <c r="A75" s="56"/>
      <c r="B75" s="57"/>
      <c r="C75" s="58"/>
      <c r="D75" s="58"/>
      <c r="E75" s="58"/>
      <c r="F75" s="58"/>
      <c r="G75" s="58"/>
      <c r="H75" s="59"/>
      <c r="J75" s="60"/>
      <c r="K75" s="61"/>
      <c r="L75" s="61"/>
      <c r="M75" s="61"/>
    </row>
    <row r="76" spans="1:13" ht="126" x14ac:dyDescent="0.25">
      <c r="A76" s="62" t="s">
        <v>175</v>
      </c>
      <c r="B76" s="88" t="s">
        <v>176</v>
      </c>
      <c r="C76" s="88"/>
      <c r="D76" s="88"/>
      <c r="E76" s="88"/>
      <c r="F76" s="88"/>
      <c r="G76" s="88"/>
      <c r="H76" s="29" t="s">
        <v>31</v>
      </c>
      <c r="I76" s="29" t="s">
        <v>177</v>
      </c>
      <c r="J76" s="29" t="s">
        <v>178</v>
      </c>
      <c r="K76" s="61"/>
      <c r="L76" s="61"/>
      <c r="M76" s="61"/>
    </row>
    <row r="77" spans="1:13" ht="15.75" x14ac:dyDescent="0.25">
      <c r="A77" s="29" t="s">
        <v>37</v>
      </c>
      <c r="B77" s="88" t="s">
        <v>38</v>
      </c>
      <c r="C77" s="88"/>
      <c r="D77" s="88"/>
      <c r="E77" s="88"/>
      <c r="F77" s="88"/>
      <c r="G77" s="30" t="s">
        <v>39</v>
      </c>
      <c r="H77" s="63" t="s">
        <v>179</v>
      </c>
      <c r="I77" s="29">
        <v>1</v>
      </c>
      <c r="J77" s="64">
        <v>2</v>
      </c>
      <c r="K77" s="61"/>
      <c r="L77" s="61"/>
      <c r="M77" s="61"/>
    </row>
    <row r="78" spans="1:13" ht="85.5" customHeight="1" x14ac:dyDescent="0.25">
      <c r="A78" s="48" t="s">
        <v>180</v>
      </c>
      <c r="B78" s="87" t="s">
        <v>181</v>
      </c>
      <c r="C78" s="87"/>
      <c r="D78" s="87"/>
      <c r="E78" s="87"/>
      <c r="F78" s="87"/>
      <c r="G78" s="29" t="s">
        <v>46</v>
      </c>
      <c r="H78" s="32" t="s">
        <v>182</v>
      </c>
      <c r="I78" s="39"/>
      <c r="J78" s="41"/>
      <c r="K78" s="61"/>
      <c r="L78" s="61"/>
      <c r="M78" s="61"/>
    </row>
    <row r="79" spans="1:13" ht="60" customHeight="1" x14ac:dyDescent="0.25">
      <c r="A79" s="48" t="s">
        <v>183</v>
      </c>
      <c r="B79" s="87" t="s">
        <v>184</v>
      </c>
      <c r="C79" s="87"/>
      <c r="D79" s="87"/>
      <c r="E79" s="87"/>
      <c r="F79" s="87"/>
      <c r="G79" s="29" t="s">
        <v>46</v>
      </c>
      <c r="H79" s="32" t="s">
        <v>185</v>
      </c>
      <c r="I79" s="39"/>
      <c r="J79" s="41"/>
      <c r="K79" s="61"/>
      <c r="L79" s="61"/>
      <c r="M79" s="61"/>
    </row>
    <row r="80" spans="1:13" ht="60" customHeight="1" x14ac:dyDescent="0.25">
      <c r="A80" s="48" t="s">
        <v>186</v>
      </c>
      <c r="B80" s="87" t="s">
        <v>187</v>
      </c>
      <c r="C80" s="87"/>
      <c r="D80" s="87"/>
      <c r="E80" s="87"/>
      <c r="F80" s="87"/>
      <c r="G80" s="29" t="s">
        <v>46</v>
      </c>
      <c r="H80" s="32" t="s">
        <v>188</v>
      </c>
      <c r="I80" s="39"/>
      <c r="J80" s="41"/>
      <c r="K80" s="61"/>
      <c r="L80" s="61"/>
      <c r="M80" s="61"/>
    </row>
    <row r="81" spans="1:13" ht="60" customHeight="1" x14ac:dyDescent="0.25">
      <c r="A81" s="48" t="s">
        <v>189</v>
      </c>
      <c r="B81" s="87" t="s">
        <v>190</v>
      </c>
      <c r="C81" s="87"/>
      <c r="D81" s="87"/>
      <c r="E81" s="87"/>
      <c r="F81" s="87"/>
      <c r="G81" s="29" t="s">
        <v>46</v>
      </c>
      <c r="H81" s="32" t="s">
        <v>191</v>
      </c>
      <c r="I81" s="39"/>
      <c r="J81" s="41"/>
      <c r="K81" s="61"/>
      <c r="L81" s="61"/>
      <c r="M81" s="61"/>
    </row>
    <row r="82" spans="1:13" ht="70.5" customHeight="1" x14ac:dyDescent="0.25">
      <c r="A82" s="48" t="s">
        <v>192</v>
      </c>
      <c r="B82" s="87" t="s">
        <v>193</v>
      </c>
      <c r="C82" s="87"/>
      <c r="D82" s="87"/>
      <c r="E82" s="87"/>
      <c r="F82" s="87"/>
      <c r="G82" s="29" t="s">
        <v>59</v>
      </c>
      <c r="H82" s="32" t="s">
        <v>194</v>
      </c>
      <c r="I82" s="39"/>
      <c r="J82" s="41"/>
      <c r="K82" s="61"/>
      <c r="L82" s="61"/>
      <c r="M82" s="61"/>
    </row>
    <row r="83" spans="1:13" ht="80.25" customHeight="1" x14ac:dyDescent="0.25">
      <c r="A83" s="48" t="s">
        <v>195</v>
      </c>
      <c r="B83" s="87" t="s">
        <v>196</v>
      </c>
      <c r="C83" s="87"/>
      <c r="D83" s="87"/>
      <c r="E83" s="87"/>
      <c r="F83" s="87"/>
      <c r="G83" s="29" t="s">
        <v>46</v>
      </c>
      <c r="H83" s="32" t="s">
        <v>197</v>
      </c>
      <c r="I83" s="39"/>
      <c r="J83" s="41"/>
      <c r="K83" s="61"/>
      <c r="L83" s="61"/>
      <c r="M83" s="61"/>
    </row>
    <row r="84" spans="1:13" ht="60" customHeight="1" x14ac:dyDescent="0.25">
      <c r="A84" s="48" t="s">
        <v>198</v>
      </c>
      <c r="B84" s="87" t="s">
        <v>199</v>
      </c>
      <c r="C84" s="87"/>
      <c r="D84" s="87"/>
      <c r="E84" s="87"/>
      <c r="F84" s="87"/>
      <c r="G84" s="29" t="s">
        <v>59</v>
      </c>
      <c r="H84" s="32" t="s">
        <v>200</v>
      </c>
      <c r="I84" s="39"/>
      <c r="J84" s="41"/>
      <c r="K84" s="61"/>
      <c r="L84" s="61"/>
      <c r="M84" s="61"/>
    </row>
    <row r="85" spans="1:13" ht="78.75" x14ac:dyDescent="0.25">
      <c r="A85" s="48" t="s">
        <v>201</v>
      </c>
      <c r="B85" s="87" t="s">
        <v>202</v>
      </c>
      <c r="C85" s="87"/>
      <c r="D85" s="87"/>
      <c r="E85" s="87"/>
      <c r="F85" s="87"/>
      <c r="G85" s="29" t="s">
        <v>69</v>
      </c>
      <c r="H85" s="32" t="s">
        <v>203</v>
      </c>
      <c r="I85" s="39"/>
      <c r="J85" s="41"/>
      <c r="K85" s="61"/>
      <c r="L85" s="61"/>
      <c r="M85" s="61"/>
    </row>
    <row r="86" spans="1:13" ht="57.75" customHeight="1" x14ac:dyDescent="0.25">
      <c r="A86" s="62" t="s">
        <v>204</v>
      </c>
      <c r="B86" s="89" t="s">
        <v>205</v>
      </c>
      <c r="C86" s="90"/>
      <c r="D86" s="90"/>
      <c r="E86" s="90"/>
      <c r="F86" s="90"/>
      <c r="G86" s="91"/>
      <c r="H86" s="32" t="s">
        <v>206</v>
      </c>
      <c r="I86" s="36">
        <f>SUM(I87:I88)</f>
        <v>0</v>
      </c>
      <c r="J86" s="36">
        <f>SUM(J87:J88)</f>
        <v>0</v>
      </c>
      <c r="K86" s="61"/>
      <c r="L86" s="61"/>
      <c r="M86" s="61"/>
    </row>
    <row r="87" spans="1:13" ht="90" x14ac:dyDescent="0.25">
      <c r="A87" s="62" t="s">
        <v>207</v>
      </c>
      <c r="B87" s="87" t="s">
        <v>208</v>
      </c>
      <c r="C87" s="87"/>
      <c r="D87" s="87"/>
      <c r="E87" s="87"/>
      <c r="F87" s="87"/>
      <c r="G87" s="28" t="s">
        <v>76</v>
      </c>
      <c r="H87" s="32" t="s">
        <v>209</v>
      </c>
      <c r="I87" s="39"/>
      <c r="J87" s="41"/>
      <c r="K87" s="61"/>
      <c r="L87" s="61"/>
      <c r="M87" s="61"/>
    </row>
    <row r="88" spans="1:13" ht="90" x14ac:dyDescent="0.25">
      <c r="A88" s="62" t="s">
        <v>210</v>
      </c>
      <c r="B88" s="87" t="s">
        <v>211</v>
      </c>
      <c r="C88" s="87"/>
      <c r="D88" s="87"/>
      <c r="E88" s="87"/>
      <c r="F88" s="87"/>
      <c r="G88" s="28" t="s">
        <v>80</v>
      </c>
      <c r="H88" s="32" t="s">
        <v>212</v>
      </c>
      <c r="I88" s="39"/>
      <c r="J88" s="41"/>
      <c r="K88" s="61"/>
      <c r="L88" s="61"/>
      <c r="M88" s="61"/>
    </row>
    <row r="89" spans="1:13" ht="32.25" customHeight="1" x14ac:dyDescent="0.25">
      <c r="A89" s="48" t="s">
        <v>213</v>
      </c>
      <c r="B89" s="89" t="s">
        <v>214</v>
      </c>
      <c r="C89" s="90"/>
      <c r="D89" s="90"/>
      <c r="E89" s="90"/>
      <c r="F89" s="90"/>
      <c r="G89" s="91"/>
      <c r="H89" s="32" t="s">
        <v>215</v>
      </c>
      <c r="I89" s="36">
        <f>SUM(I90:I91)</f>
        <v>0</v>
      </c>
      <c r="J89" s="36">
        <f>SUM(J90:J91)</f>
        <v>0</v>
      </c>
      <c r="K89" s="61"/>
      <c r="L89" s="61"/>
      <c r="M89" s="61"/>
    </row>
    <row r="90" spans="1:13" ht="31.5" x14ac:dyDescent="0.25">
      <c r="A90" s="62" t="s">
        <v>216</v>
      </c>
      <c r="B90" s="87" t="s">
        <v>208</v>
      </c>
      <c r="C90" s="87"/>
      <c r="D90" s="87"/>
      <c r="E90" s="87"/>
      <c r="F90" s="87"/>
      <c r="G90" s="29" t="s">
        <v>86</v>
      </c>
      <c r="H90" s="32" t="s">
        <v>217</v>
      </c>
      <c r="I90" s="39"/>
      <c r="J90" s="41"/>
      <c r="K90" s="61"/>
      <c r="L90" s="61"/>
      <c r="M90" s="61"/>
    </row>
    <row r="91" spans="1:13" ht="31.5" x14ac:dyDescent="0.25">
      <c r="A91" s="62" t="s">
        <v>218</v>
      </c>
      <c r="B91" s="87" t="s">
        <v>211</v>
      </c>
      <c r="C91" s="87"/>
      <c r="D91" s="87"/>
      <c r="E91" s="87"/>
      <c r="F91" s="87"/>
      <c r="G91" s="29" t="s">
        <v>46</v>
      </c>
      <c r="H91" s="32" t="s">
        <v>219</v>
      </c>
      <c r="I91" s="39"/>
      <c r="J91" s="41"/>
      <c r="K91" s="61"/>
      <c r="L91" s="61"/>
      <c r="M91" s="61"/>
    </row>
    <row r="92" spans="1:13" ht="60" customHeight="1" x14ac:dyDescent="0.25">
      <c r="A92" s="48" t="s">
        <v>220</v>
      </c>
      <c r="B92" s="87" t="s">
        <v>221</v>
      </c>
      <c r="C92" s="87"/>
      <c r="D92" s="87"/>
      <c r="E92" s="87"/>
      <c r="F92" s="87"/>
      <c r="G92" s="29" t="s">
        <v>46</v>
      </c>
      <c r="H92" s="32" t="s">
        <v>222</v>
      </c>
      <c r="I92" s="39"/>
      <c r="J92" s="41"/>
      <c r="K92" s="61"/>
      <c r="L92" s="61"/>
      <c r="M92" s="61"/>
    </row>
    <row r="93" spans="1:13" ht="60" customHeight="1" x14ac:dyDescent="0.25">
      <c r="A93" s="48" t="s">
        <v>223</v>
      </c>
      <c r="B93" s="87" t="s">
        <v>224</v>
      </c>
      <c r="C93" s="87"/>
      <c r="D93" s="87"/>
      <c r="E93" s="87"/>
      <c r="F93" s="87"/>
      <c r="G93" s="29" t="s">
        <v>46</v>
      </c>
      <c r="H93" s="32" t="s">
        <v>225</v>
      </c>
      <c r="I93" s="39"/>
      <c r="J93" s="41"/>
      <c r="K93" s="61"/>
      <c r="L93" s="61"/>
      <c r="M93" s="61"/>
    </row>
    <row r="94" spans="1:13" ht="60" customHeight="1" x14ac:dyDescent="0.25">
      <c r="A94" s="48" t="s">
        <v>226</v>
      </c>
      <c r="B94" s="87" t="s">
        <v>227</v>
      </c>
      <c r="C94" s="87"/>
      <c r="D94" s="87"/>
      <c r="E94" s="87"/>
      <c r="F94" s="87"/>
      <c r="G94" s="29" t="s">
        <v>46</v>
      </c>
      <c r="H94" s="32" t="s">
        <v>228</v>
      </c>
      <c r="I94" s="39"/>
      <c r="J94" s="41"/>
      <c r="K94" s="61"/>
      <c r="L94" s="61"/>
      <c r="M94" s="61"/>
    </row>
    <row r="95" spans="1:13" ht="60" customHeight="1" x14ac:dyDescent="0.25">
      <c r="A95" s="48" t="s">
        <v>229</v>
      </c>
      <c r="B95" s="87" t="s">
        <v>230</v>
      </c>
      <c r="C95" s="87"/>
      <c r="D95" s="87"/>
      <c r="E95" s="87"/>
      <c r="F95" s="87"/>
      <c r="G95" s="29" t="s">
        <v>46</v>
      </c>
      <c r="H95" s="32" t="s">
        <v>231</v>
      </c>
      <c r="I95" s="39"/>
      <c r="J95" s="41"/>
      <c r="K95" s="61"/>
      <c r="L95" s="61"/>
      <c r="M95" s="61"/>
    </row>
    <row r="96" spans="1:13" ht="47.25" x14ac:dyDescent="0.25">
      <c r="A96" s="48" t="s">
        <v>232</v>
      </c>
      <c r="B96" s="87" t="s">
        <v>233</v>
      </c>
      <c r="C96" s="87"/>
      <c r="D96" s="87"/>
      <c r="E96" s="87"/>
      <c r="F96" s="87"/>
      <c r="G96" s="29" t="s">
        <v>110</v>
      </c>
      <c r="H96" s="32" t="s">
        <v>234</v>
      </c>
      <c r="I96" s="39"/>
      <c r="J96" s="41"/>
      <c r="K96" s="61"/>
      <c r="L96" s="61"/>
      <c r="M96" s="61"/>
    </row>
    <row r="97" spans="1:13" ht="62.25" customHeight="1" x14ac:dyDescent="0.25">
      <c r="A97" s="48" t="s">
        <v>235</v>
      </c>
      <c r="B97" s="89" t="s">
        <v>236</v>
      </c>
      <c r="C97" s="90"/>
      <c r="D97" s="90"/>
      <c r="E97" s="90"/>
      <c r="F97" s="90"/>
      <c r="G97" s="91"/>
      <c r="H97" s="32" t="s">
        <v>237</v>
      </c>
      <c r="I97" s="36">
        <f>SUM(I98:I99)</f>
        <v>0</v>
      </c>
      <c r="J97" s="36">
        <f>SUM(J98:J99)</f>
        <v>0</v>
      </c>
      <c r="K97" s="61"/>
      <c r="L97" s="61"/>
      <c r="M97" s="61"/>
    </row>
    <row r="98" spans="1:13" ht="31.5" x14ac:dyDescent="0.25">
      <c r="A98" s="62" t="s">
        <v>238</v>
      </c>
      <c r="B98" s="87" t="s">
        <v>208</v>
      </c>
      <c r="C98" s="87"/>
      <c r="D98" s="87"/>
      <c r="E98" s="87"/>
      <c r="F98" s="87"/>
      <c r="G98" s="29" t="s">
        <v>117</v>
      </c>
      <c r="H98" s="32" t="s">
        <v>239</v>
      </c>
      <c r="I98" s="39"/>
      <c r="J98" s="41"/>
      <c r="K98" s="61"/>
      <c r="L98" s="61"/>
      <c r="M98" s="61"/>
    </row>
    <row r="99" spans="1:13" ht="31.5" x14ac:dyDescent="0.25">
      <c r="A99" s="62" t="s">
        <v>240</v>
      </c>
      <c r="B99" s="87" t="s">
        <v>211</v>
      </c>
      <c r="C99" s="87"/>
      <c r="D99" s="87"/>
      <c r="E99" s="87"/>
      <c r="F99" s="87"/>
      <c r="G99" s="29" t="s">
        <v>120</v>
      </c>
      <c r="H99" s="32" t="s">
        <v>241</v>
      </c>
      <c r="I99" s="39"/>
      <c r="J99" s="41"/>
      <c r="K99" s="61"/>
      <c r="L99" s="61"/>
      <c r="M99" s="61"/>
    </row>
    <row r="100" spans="1:13" ht="50.25" customHeight="1" x14ac:dyDescent="0.25">
      <c r="A100" s="48" t="s">
        <v>242</v>
      </c>
      <c r="B100" s="89" t="s">
        <v>243</v>
      </c>
      <c r="C100" s="90"/>
      <c r="D100" s="90"/>
      <c r="E100" s="90"/>
      <c r="F100" s="90"/>
      <c r="G100" s="91"/>
      <c r="H100" s="32" t="s">
        <v>244</v>
      </c>
      <c r="I100" s="36">
        <f>SUM(I101:I102)</f>
        <v>0</v>
      </c>
      <c r="J100" s="36">
        <f>SUM(J101:J102)</f>
        <v>0</v>
      </c>
      <c r="K100" s="61"/>
      <c r="L100" s="61"/>
      <c r="M100" s="61"/>
    </row>
    <row r="101" spans="1:13" ht="31.5" x14ac:dyDescent="0.25">
      <c r="A101" s="62" t="s">
        <v>245</v>
      </c>
      <c r="B101" s="87" t="s">
        <v>208</v>
      </c>
      <c r="C101" s="87"/>
      <c r="D101" s="87"/>
      <c r="E101" s="87"/>
      <c r="F101" s="87"/>
      <c r="G101" s="29" t="s">
        <v>86</v>
      </c>
      <c r="H101" s="32" t="s">
        <v>246</v>
      </c>
      <c r="I101" s="39"/>
      <c r="J101" s="41"/>
      <c r="K101" s="61"/>
      <c r="L101" s="61"/>
      <c r="M101" s="61"/>
    </row>
    <row r="102" spans="1:13" ht="31.5" x14ac:dyDescent="0.25">
      <c r="A102" s="62" t="s">
        <v>247</v>
      </c>
      <c r="B102" s="87" t="s">
        <v>211</v>
      </c>
      <c r="C102" s="87"/>
      <c r="D102" s="87"/>
      <c r="E102" s="87"/>
      <c r="F102" s="87"/>
      <c r="G102" s="29" t="s">
        <v>46</v>
      </c>
      <c r="H102" s="32" t="s">
        <v>248</v>
      </c>
      <c r="I102" s="39"/>
      <c r="J102" s="41"/>
      <c r="K102" s="61"/>
      <c r="L102" s="61"/>
      <c r="M102" s="61"/>
    </row>
    <row r="103" spans="1:13" ht="41.25" customHeight="1" x14ac:dyDescent="0.25">
      <c r="A103" s="48" t="s">
        <v>249</v>
      </c>
      <c r="B103" s="89" t="s">
        <v>250</v>
      </c>
      <c r="C103" s="90"/>
      <c r="D103" s="90"/>
      <c r="E103" s="90"/>
      <c r="F103" s="90"/>
      <c r="G103" s="91"/>
      <c r="H103" s="32" t="s">
        <v>251</v>
      </c>
      <c r="I103" s="36">
        <f>SUM(I104:I105)</f>
        <v>0</v>
      </c>
      <c r="J103" s="36">
        <f>SUM(J104:J105)</f>
        <v>0</v>
      </c>
      <c r="K103" s="61"/>
      <c r="L103" s="61"/>
      <c r="M103" s="61"/>
    </row>
    <row r="104" spans="1:13" ht="31.5" x14ac:dyDescent="0.25">
      <c r="A104" s="62" t="s">
        <v>252</v>
      </c>
      <c r="B104" s="87" t="s">
        <v>208</v>
      </c>
      <c r="C104" s="87"/>
      <c r="D104" s="87"/>
      <c r="E104" s="87"/>
      <c r="F104" s="87"/>
      <c r="G104" s="29" t="s">
        <v>117</v>
      </c>
      <c r="H104" s="32" t="s">
        <v>253</v>
      </c>
      <c r="I104" s="39"/>
      <c r="J104" s="41"/>
      <c r="K104" s="61"/>
      <c r="L104" s="61"/>
      <c r="M104" s="61"/>
    </row>
    <row r="105" spans="1:13" ht="31.5" x14ac:dyDescent="0.25">
      <c r="A105" s="62" t="s">
        <v>254</v>
      </c>
      <c r="B105" s="87" t="s">
        <v>211</v>
      </c>
      <c r="C105" s="87"/>
      <c r="D105" s="87"/>
      <c r="E105" s="87"/>
      <c r="F105" s="87"/>
      <c r="G105" s="29" t="s">
        <v>120</v>
      </c>
      <c r="H105" s="32" t="s">
        <v>255</v>
      </c>
      <c r="I105" s="39"/>
      <c r="J105" s="41"/>
      <c r="K105" s="61"/>
      <c r="L105" s="61"/>
      <c r="M105" s="61"/>
    </row>
    <row r="106" spans="1:13" ht="60" customHeight="1" x14ac:dyDescent="0.25">
      <c r="A106" s="48" t="s">
        <v>256</v>
      </c>
      <c r="B106" s="87" t="s">
        <v>257</v>
      </c>
      <c r="C106" s="87"/>
      <c r="D106" s="87"/>
      <c r="E106" s="87"/>
      <c r="F106" s="87"/>
      <c r="G106" s="29" t="s">
        <v>86</v>
      </c>
      <c r="H106" s="32" t="s">
        <v>258</v>
      </c>
      <c r="I106" s="39"/>
      <c r="J106" s="41"/>
      <c r="K106" s="61"/>
      <c r="L106" s="61"/>
      <c r="M106" s="61"/>
    </row>
    <row r="107" spans="1:13" ht="60" customHeight="1" x14ac:dyDescent="0.25">
      <c r="A107" s="48" t="s">
        <v>259</v>
      </c>
      <c r="B107" s="87" t="s">
        <v>260</v>
      </c>
      <c r="C107" s="87"/>
      <c r="D107" s="87"/>
      <c r="E107" s="87"/>
      <c r="F107" s="87"/>
      <c r="G107" s="29" t="s">
        <v>147</v>
      </c>
      <c r="H107" s="32" t="s">
        <v>261</v>
      </c>
      <c r="I107" s="39"/>
      <c r="J107" s="41"/>
      <c r="K107" s="61"/>
      <c r="L107" s="61"/>
      <c r="M107" s="61"/>
    </row>
    <row r="108" spans="1:13" ht="60" customHeight="1" x14ac:dyDescent="0.25">
      <c r="A108" s="48" t="s">
        <v>262</v>
      </c>
      <c r="B108" s="87" t="s">
        <v>263</v>
      </c>
      <c r="C108" s="87"/>
      <c r="D108" s="87"/>
      <c r="E108" s="87"/>
      <c r="F108" s="87"/>
      <c r="G108" s="29" t="s">
        <v>46</v>
      </c>
      <c r="H108" s="32" t="s">
        <v>264</v>
      </c>
      <c r="I108" s="39"/>
      <c r="J108" s="41"/>
      <c r="K108" s="61"/>
      <c r="L108" s="61"/>
      <c r="M108" s="61"/>
    </row>
    <row r="109" spans="1:13" ht="60" customHeight="1" x14ac:dyDescent="0.25">
      <c r="A109" s="48" t="s">
        <v>265</v>
      </c>
      <c r="B109" s="87" t="s">
        <v>266</v>
      </c>
      <c r="C109" s="87"/>
      <c r="D109" s="87"/>
      <c r="E109" s="87"/>
      <c r="F109" s="87"/>
      <c r="G109" s="29" t="s">
        <v>46</v>
      </c>
      <c r="H109" s="32" t="s">
        <v>267</v>
      </c>
      <c r="I109" s="39"/>
      <c r="J109" s="41"/>
      <c r="K109" s="61"/>
      <c r="L109" s="61"/>
      <c r="M109" s="61"/>
    </row>
    <row r="110" spans="1:13" ht="46.5" customHeight="1" x14ac:dyDescent="0.25">
      <c r="A110" s="62" t="s">
        <v>268</v>
      </c>
      <c r="B110" s="87" t="s">
        <v>269</v>
      </c>
      <c r="C110" s="87"/>
      <c r="D110" s="87"/>
      <c r="E110" s="87"/>
      <c r="F110" s="87"/>
      <c r="G110" s="87"/>
      <c r="H110" s="32" t="s">
        <v>270</v>
      </c>
      <c r="I110" s="36">
        <f>SUM(I111:I113)</f>
        <v>0</v>
      </c>
      <c r="J110" s="36">
        <f>SUM(J111:J113)</f>
        <v>0</v>
      </c>
      <c r="K110" s="61"/>
      <c r="L110" s="61"/>
      <c r="M110" s="61"/>
    </row>
    <row r="111" spans="1:13" ht="81.75" customHeight="1" x14ac:dyDescent="0.25">
      <c r="A111" s="62" t="s">
        <v>271</v>
      </c>
      <c r="B111" s="87" t="s">
        <v>272</v>
      </c>
      <c r="C111" s="87"/>
      <c r="D111" s="87"/>
      <c r="E111" s="87"/>
      <c r="F111" s="87"/>
      <c r="G111" s="29" t="s">
        <v>160</v>
      </c>
      <c r="H111" s="32" t="s">
        <v>273</v>
      </c>
      <c r="I111" s="39"/>
      <c r="J111" s="41"/>
      <c r="K111" s="61"/>
      <c r="L111" s="61"/>
      <c r="M111" s="61"/>
    </row>
    <row r="112" spans="1:13" ht="60" customHeight="1" x14ac:dyDescent="0.25">
      <c r="A112" s="62" t="s">
        <v>274</v>
      </c>
      <c r="B112" s="87" t="s">
        <v>275</v>
      </c>
      <c r="C112" s="87"/>
      <c r="D112" s="87"/>
      <c r="E112" s="87"/>
      <c r="F112" s="87"/>
      <c r="G112" s="29" t="s">
        <v>86</v>
      </c>
      <c r="H112" s="32" t="s">
        <v>276</v>
      </c>
      <c r="I112" s="39"/>
      <c r="J112" s="41"/>
      <c r="K112" s="61"/>
      <c r="L112" s="61"/>
      <c r="M112" s="61"/>
    </row>
    <row r="113" spans="1:13" ht="60" customHeight="1" x14ac:dyDescent="0.25">
      <c r="A113" s="62" t="s">
        <v>277</v>
      </c>
      <c r="B113" s="87" t="s">
        <v>278</v>
      </c>
      <c r="C113" s="87"/>
      <c r="D113" s="87"/>
      <c r="E113" s="87"/>
      <c r="F113" s="87"/>
      <c r="G113" s="29" t="s">
        <v>59</v>
      </c>
      <c r="H113" s="32" t="s">
        <v>279</v>
      </c>
      <c r="I113" s="39"/>
      <c r="J113" s="41"/>
      <c r="K113" s="61"/>
      <c r="L113" s="61"/>
      <c r="M113" s="61"/>
    </row>
    <row r="114" spans="1:13" ht="100.5" customHeight="1" x14ac:dyDescent="0.25">
      <c r="A114" s="62" t="s">
        <v>280</v>
      </c>
      <c r="B114" s="87" t="s">
        <v>281</v>
      </c>
      <c r="C114" s="87"/>
      <c r="D114" s="87"/>
      <c r="E114" s="87"/>
      <c r="F114" s="87"/>
      <c r="G114" s="29" t="s">
        <v>170</v>
      </c>
      <c r="H114" s="32" t="s">
        <v>282</v>
      </c>
      <c r="I114" s="39"/>
      <c r="J114" s="41"/>
      <c r="K114" s="61"/>
      <c r="L114" s="61"/>
      <c r="M114" s="61"/>
    </row>
    <row r="115" spans="1:13" ht="15.75" x14ac:dyDescent="0.25">
      <c r="A115" s="88" t="s">
        <v>171</v>
      </c>
      <c r="B115" s="88"/>
      <c r="C115" s="88"/>
      <c r="D115" s="88"/>
      <c r="E115" s="88"/>
      <c r="F115" s="88"/>
      <c r="G115" s="88"/>
      <c r="H115" s="32" t="s">
        <v>283</v>
      </c>
      <c r="I115" s="36">
        <f>SUM(I78:I86,I89,I92:I97,I100,I106:I110,I114,I103)</f>
        <v>0</v>
      </c>
      <c r="J115" s="36">
        <f>SUM(J78:J86,J89,J92:J97,J100,J106:J110,J114,J103)</f>
        <v>0</v>
      </c>
      <c r="K115" s="61"/>
      <c r="L115" s="61"/>
      <c r="M115" s="61"/>
    </row>
    <row r="116" spans="1:13" ht="15.75" x14ac:dyDescent="0.25">
      <c r="A116" s="65"/>
      <c r="B116" s="65"/>
      <c r="C116" s="65"/>
      <c r="D116" s="65"/>
      <c r="E116" s="65"/>
      <c r="F116" s="65"/>
      <c r="G116" s="65"/>
      <c r="H116" s="59"/>
      <c r="J116" s="60"/>
      <c r="K116" s="61"/>
      <c r="L116" s="61"/>
      <c r="M116" s="61"/>
    </row>
    <row r="117" spans="1:13" ht="15.75" x14ac:dyDescent="0.25">
      <c r="A117" s="1"/>
      <c r="B117" s="66" t="s">
        <v>284</v>
      </c>
      <c r="C117" s="66"/>
      <c r="D117" s="66"/>
      <c r="E117" s="66"/>
      <c r="F117" s="66"/>
      <c r="G117" s="66"/>
      <c r="H117" s="67"/>
    </row>
    <row r="118" spans="1:13" ht="15.75" x14ac:dyDescent="0.25">
      <c r="A118" s="1"/>
      <c r="B118" s="82" t="s">
        <v>285</v>
      </c>
      <c r="C118" s="80"/>
      <c r="D118" s="80"/>
      <c r="E118" s="80"/>
      <c r="F118" s="80"/>
      <c r="G118" s="1"/>
      <c r="H118" s="1"/>
      <c r="I118" s="1"/>
      <c r="J118" s="1"/>
    </row>
    <row r="119" spans="1:13" ht="15.75" x14ac:dyDescent="0.25">
      <c r="A119" s="1"/>
      <c r="B119" s="66" t="s">
        <v>286</v>
      </c>
      <c r="G119" s="1"/>
      <c r="H119" s="1"/>
      <c r="I119" s="1"/>
      <c r="J119" s="1"/>
    </row>
    <row r="120" spans="1:13" ht="15.75" x14ac:dyDescent="0.25">
      <c r="A120" s="1"/>
      <c r="B120" s="82" t="s">
        <v>287</v>
      </c>
      <c r="C120" s="80"/>
      <c r="D120" s="80"/>
      <c r="E120" s="80"/>
      <c r="F120" s="80"/>
      <c r="G120" s="1"/>
      <c r="H120" s="1"/>
      <c r="I120" s="1"/>
      <c r="J120" s="1"/>
    </row>
    <row r="121" spans="1:13" ht="15.75" x14ac:dyDescent="0.25">
      <c r="A121" s="1"/>
      <c r="B121" s="66" t="s">
        <v>288</v>
      </c>
      <c r="C121" s="66"/>
      <c r="D121" s="66"/>
      <c r="E121" s="66"/>
      <c r="F121" s="1"/>
      <c r="G121" s="68"/>
      <c r="H121" s="67"/>
      <c r="I121" s="67"/>
      <c r="J121" s="67"/>
      <c r="K121" s="67"/>
    </row>
    <row r="122" spans="1:13" ht="15.75" x14ac:dyDescent="0.25">
      <c r="A122" s="1"/>
      <c r="B122" s="83" t="s">
        <v>289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5.75" x14ac:dyDescent="0.25">
      <c r="A124" s="1"/>
      <c r="B124" s="84" t="s">
        <v>290</v>
      </c>
      <c r="C124" s="84"/>
      <c r="D124" s="84"/>
      <c r="E124" s="84"/>
      <c r="F124" s="85" t="s">
        <v>291</v>
      </c>
      <c r="G124" s="85"/>
      <c r="H124" s="85"/>
      <c r="I124" s="85"/>
    </row>
    <row r="125" spans="1:13" x14ac:dyDescent="0.25">
      <c r="A125" s="1"/>
      <c r="B125" s="67"/>
      <c r="C125" s="67"/>
      <c r="D125" s="69"/>
      <c r="E125" s="69"/>
      <c r="F125" s="86" t="s">
        <v>292</v>
      </c>
      <c r="G125" s="86"/>
      <c r="H125" s="86"/>
      <c r="I125" s="86"/>
    </row>
    <row r="126" spans="1:13" x14ac:dyDescent="0.25">
      <c r="A126" s="1"/>
      <c r="B126" s="67"/>
      <c r="C126" s="67"/>
      <c r="D126" s="69"/>
      <c r="E126" s="69"/>
      <c r="F126" s="61"/>
      <c r="G126" s="61"/>
      <c r="H126" s="70"/>
      <c r="I126" s="71"/>
    </row>
    <row r="127" spans="1:13" ht="15.75" x14ac:dyDescent="0.25">
      <c r="A127" s="1"/>
      <c r="B127" s="84" t="s">
        <v>293</v>
      </c>
      <c r="C127" s="84"/>
      <c r="D127" s="84"/>
      <c r="E127" s="84"/>
      <c r="F127" s="85" t="s">
        <v>294</v>
      </c>
      <c r="G127" s="85"/>
      <c r="H127" s="85"/>
      <c r="I127" s="85"/>
    </row>
    <row r="128" spans="1:13" ht="15.75" x14ac:dyDescent="0.25">
      <c r="A128" s="1"/>
      <c r="B128" s="66"/>
      <c r="C128" s="72"/>
      <c r="D128" s="72"/>
      <c r="E128" s="73"/>
      <c r="F128" s="79" t="s">
        <v>292</v>
      </c>
      <c r="G128" s="79"/>
      <c r="H128" s="79"/>
      <c r="I128" s="79"/>
    </row>
    <row r="129" spans="1:12" x14ac:dyDescent="0.25">
      <c r="A129" s="1"/>
      <c r="B129" s="1"/>
      <c r="C129" s="1"/>
      <c r="D129" s="61"/>
      <c r="E129" s="61"/>
      <c r="F129" s="61"/>
      <c r="G129" s="69"/>
      <c r="H129" s="79"/>
      <c r="I129" s="80"/>
      <c r="J129" s="69"/>
      <c r="K129" s="61"/>
    </row>
    <row r="130" spans="1:12" ht="15.75" x14ac:dyDescent="0.25">
      <c r="A130" s="1"/>
      <c r="B130" s="66" t="s">
        <v>295</v>
      </c>
      <c r="C130" s="81">
        <v>989891608</v>
      </c>
      <c r="D130" s="81"/>
      <c r="E130" s="66" t="s">
        <v>296</v>
      </c>
      <c r="F130" s="74"/>
      <c r="G130" s="66"/>
      <c r="H130" s="66" t="s">
        <v>297</v>
      </c>
      <c r="I130" s="73"/>
      <c r="J130" s="81" t="s">
        <v>298</v>
      </c>
      <c r="K130" s="81"/>
      <c r="L130" s="67"/>
    </row>
    <row r="131" spans="1:12" x14ac:dyDescent="0.25">
      <c r="A131" s="1"/>
      <c r="B131" s="75"/>
      <c r="C131" s="75"/>
      <c r="D131" s="67"/>
      <c r="E131" s="75"/>
      <c r="F131" s="75"/>
      <c r="G131" s="67"/>
      <c r="H131" s="75"/>
      <c r="I131" s="76"/>
      <c r="K131" s="77"/>
      <c r="L131" s="78"/>
    </row>
  </sheetData>
  <mergeCells count="125">
    <mergeCell ref="J1:M1"/>
    <mergeCell ref="J2:M2"/>
    <mergeCell ref="J3:M3"/>
    <mergeCell ref="J4:M4"/>
    <mergeCell ref="A6:M6"/>
    <mergeCell ref="A7:M7"/>
    <mergeCell ref="A16:D16"/>
    <mergeCell ref="E16:M16"/>
    <mergeCell ref="A17:D17"/>
    <mergeCell ref="E17:M17"/>
    <mergeCell ref="A18:D18"/>
    <mergeCell ref="E18:M18"/>
    <mergeCell ref="A10:I10"/>
    <mergeCell ref="J10:M10"/>
    <mergeCell ref="A11:I11"/>
    <mergeCell ref="J11:M13"/>
    <mergeCell ref="A12:I13"/>
    <mergeCell ref="A15:D15"/>
    <mergeCell ref="A24:M24"/>
    <mergeCell ref="B25:G25"/>
    <mergeCell ref="B26:G26"/>
    <mergeCell ref="B27:G27"/>
    <mergeCell ref="B28:G28"/>
    <mergeCell ref="B29:G29"/>
    <mergeCell ref="A19:D19"/>
    <mergeCell ref="E19:M19"/>
    <mergeCell ref="A20:D20"/>
    <mergeCell ref="E20:M20"/>
    <mergeCell ref="E21:M21"/>
    <mergeCell ref="A23:M23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A73:M73"/>
    <mergeCell ref="B76:G76"/>
    <mergeCell ref="B77:F77"/>
    <mergeCell ref="B78:F78"/>
    <mergeCell ref="B79:F79"/>
    <mergeCell ref="B80:F80"/>
    <mergeCell ref="B66:G66"/>
    <mergeCell ref="B67:G67"/>
    <mergeCell ref="B68:G68"/>
    <mergeCell ref="A69:G69"/>
    <mergeCell ref="A71:M71"/>
    <mergeCell ref="A72:M72"/>
    <mergeCell ref="B87:F87"/>
    <mergeCell ref="B88:F88"/>
    <mergeCell ref="B89:G89"/>
    <mergeCell ref="B90:F90"/>
    <mergeCell ref="B91:F91"/>
    <mergeCell ref="B92:F92"/>
    <mergeCell ref="B81:F81"/>
    <mergeCell ref="B82:F82"/>
    <mergeCell ref="B83:F83"/>
    <mergeCell ref="B84:F84"/>
    <mergeCell ref="B85:F85"/>
    <mergeCell ref="B86:G86"/>
    <mergeCell ref="B99:F99"/>
    <mergeCell ref="B100:G100"/>
    <mergeCell ref="B101:F101"/>
    <mergeCell ref="B102:F102"/>
    <mergeCell ref="B103:G103"/>
    <mergeCell ref="B104:F104"/>
    <mergeCell ref="B93:F93"/>
    <mergeCell ref="B94:F94"/>
    <mergeCell ref="B95:F95"/>
    <mergeCell ref="B96:F96"/>
    <mergeCell ref="B97:G97"/>
    <mergeCell ref="B98:F98"/>
    <mergeCell ref="B111:F111"/>
    <mergeCell ref="B112:F112"/>
    <mergeCell ref="B113:F113"/>
    <mergeCell ref="B114:F114"/>
    <mergeCell ref="A115:G115"/>
    <mergeCell ref="B118:F118"/>
    <mergeCell ref="B105:F105"/>
    <mergeCell ref="B106:F106"/>
    <mergeCell ref="B107:F107"/>
    <mergeCell ref="B108:F108"/>
    <mergeCell ref="B109:F109"/>
    <mergeCell ref="B110:G110"/>
    <mergeCell ref="F128:I128"/>
    <mergeCell ref="H129:I129"/>
    <mergeCell ref="C130:D130"/>
    <mergeCell ref="J130:K130"/>
    <mergeCell ref="B120:F120"/>
    <mergeCell ref="B122:M122"/>
    <mergeCell ref="B124:E124"/>
    <mergeCell ref="F124:I124"/>
    <mergeCell ref="F125:I125"/>
    <mergeCell ref="B127:E127"/>
    <mergeCell ref="F127:I127"/>
  </mergeCells>
  <dataValidations count="4">
    <dataValidation type="textLength" allowBlank="1" showInputMessage="1" showErrorMessage="1" prompt="Комірка повинна бути заповнена" sqref="E18:M18" xr:uid="{83414287-2AC3-444D-8FA5-15854426563F}">
      <formula1>8</formula1>
      <formula2>10</formula2>
    </dataValidation>
    <dataValidation allowBlank="1" showInputMessage="1" showErrorMessage="1" prompt="Комірка повинна бути заповнена" sqref="F130 F124:I124 F127:I127 J130:K130 C130:D130 E16:M17 E19:M20" xr:uid="{59F4AEE1-ABBD-4D2A-9FEE-1B246A6B5927}"/>
    <dataValidation type="list" allowBlank="1" showInputMessage="1" showErrorMessage="1" sqref="F8" xr:uid="{00A52784-6146-4635-9403-DFE83ED91832}">
      <formula1>"І, ІІ, ІІІ, ІV"</formula1>
    </dataValidation>
    <dataValidation type="list" allowBlank="1" showInputMessage="1" showErrorMessage="1" sqref="H8" xr:uid="{7C76AFD0-8182-4768-8934-32CFC0518C94}">
      <formula1>"2023,2024,2025,2026,2027,2028,2029,2030"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Сирбу Анастасія Володимирівна</dc:creator>
  <cp:lastModifiedBy>Сирбу Анастасія Володимирівна</cp:lastModifiedBy>
  <dcterms:created xsi:type="dcterms:W3CDTF">2015-06-05T18:19:34Z</dcterms:created>
  <dcterms:modified xsi:type="dcterms:W3CDTF">2024-02-16T09:41:19Z</dcterms:modified>
</cp:coreProperties>
</file>